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ate1904="1"/>
  <mc:AlternateContent xmlns:mc="http://schemas.openxmlformats.org/markup-compatibility/2006">
    <mc:Choice Requires="x15">
      <x15ac:absPath xmlns:x15ac="http://schemas.microsoft.com/office/spreadsheetml/2010/11/ac" url="C:\Users\edeshoulieres\Desktop\"/>
    </mc:Choice>
  </mc:AlternateContent>
  <xr:revisionPtr revIDLastSave="0" documentId="8_{9FB3E47C-A0D7-4D82-873C-61DC5FEC02FB}" xr6:coauthVersionLast="47" xr6:coauthVersionMax="47" xr10:uidLastSave="{00000000-0000-0000-0000-000000000000}"/>
  <bookViews>
    <workbookView xWindow="-120" yWindow="-120" windowWidth="29040" windowHeight="15720" firstSheet="1" activeTab="1" xr2:uid="{50E54B2C-C909-44B2-A51B-5675BB4407BA}"/>
  </bookViews>
  <sheets>
    <sheet name="Lot N°12 Page de garde" sheetId="2" r:id="rId1"/>
    <sheet name="DPGF LOT 12 EG" sheetId="1" r:id="rId2"/>
  </sheets>
  <definedNames>
    <definedName name="_xlnm.Print_Titles" localSheetId="1">'DPGF LOT 12 EG'!$1:$8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95" i="1" l="1"/>
  <c r="F994" i="1"/>
  <c r="F993" i="1"/>
  <c r="F992" i="1"/>
  <c r="F991" i="1"/>
  <c r="F990" i="1"/>
  <c r="F989" i="1"/>
  <c r="F988" i="1"/>
  <c r="F987" i="1"/>
  <c r="F986" i="1"/>
  <c r="F985" i="1"/>
  <c r="F984" i="1"/>
  <c r="F983" i="1"/>
  <c r="F982" i="1"/>
  <c r="F981" i="1"/>
  <c r="G415" i="1"/>
  <c r="G724" i="1"/>
  <c r="B957" i="1"/>
  <c r="G949" i="1"/>
  <c r="G951" i="1"/>
  <c r="G943" i="1"/>
  <c r="G945" i="1" s="1"/>
  <c r="G937" i="1"/>
  <c r="G939" i="1" s="1"/>
  <c r="G931" i="1"/>
  <c r="G930" i="1"/>
  <c r="G929" i="1"/>
  <c r="G928" i="1"/>
  <c r="G927" i="1"/>
  <c r="G926" i="1"/>
  <c r="G925" i="1"/>
  <c r="G921" i="1"/>
  <c r="G920" i="1"/>
  <c r="G919" i="1"/>
  <c r="G918" i="1"/>
  <c r="G917" i="1"/>
  <c r="G916" i="1"/>
  <c r="G915" i="1"/>
  <c r="G912" i="1"/>
  <c r="G911" i="1"/>
  <c r="G910" i="1"/>
  <c r="G909" i="1"/>
  <c r="G908" i="1"/>
  <c r="G907" i="1"/>
  <c r="G900" i="1"/>
  <c r="G901" i="1"/>
  <c r="G902" i="1"/>
  <c r="G903" i="1"/>
  <c r="G899" i="1"/>
  <c r="G891" i="1"/>
  <c r="G890" i="1"/>
  <c r="G889" i="1"/>
  <c r="G888" i="1"/>
  <c r="G887" i="1"/>
  <c r="G883" i="1"/>
  <c r="G882" i="1"/>
  <c r="G881" i="1"/>
  <c r="G878" i="1"/>
  <c r="G877" i="1"/>
  <c r="G876" i="1"/>
  <c r="G873" i="1"/>
  <c r="G872" i="1"/>
  <c r="G868" i="1"/>
  <c r="G867" i="1"/>
  <c r="G863" i="1"/>
  <c r="G862" i="1"/>
  <c r="G861" i="1"/>
  <c r="G856" i="1"/>
  <c r="G855" i="1"/>
  <c r="G850" i="1"/>
  <c r="G849" i="1"/>
  <c r="G848" i="1"/>
  <c r="G844" i="1"/>
  <c r="G843" i="1"/>
  <c r="G842" i="1"/>
  <c r="G841" i="1"/>
  <c r="G840" i="1"/>
  <c r="G839" i="1"/>
  <c r="G835" i="1"/>
  <c r="G834" i="1"/>
  <c r="G833" i="1"/>
  <c r="G832" i="1"/>
  <c r="G831" i="1"/>
  <c r="G830" i="1"/>
  <c r="G829" i="1"/>
  <c r="G828" i="1"/>
  <c r="G827" i="1"/>
  <c r="G826" i="1"/>
  <c r="G825" i="1"/>
  <c r="G824" i="1"/>
  <c r="G823" i="1"/>
  <c r="G822" i="1"/>
  <c r="G818" i="1"/>
  <c r="G817" i="1"/>
  <c r="G816" i="1"/>
  <c r="G812" i="1"/>
  <c r="G811" i="1"/>
  <c r="G804" i="1"/>
  <c r="G803" i="1"/>
  <c r="G802" i="1"/>
  <c r="G801" i="1"/>
  <c r="G800" i="1"/>
  <c r="G797" i="1"/>
  <c r="G796" i="1"/>
  <c r="G795" i="1"/>
  <c r="G794" i="1"/>
  <c r="G793" i="1"/>
  <c r="G792" i="1"/>
  <c r="G788" i="1"/>
  <c r="G787" i="1"/>
  <c r="G786" i="1"/>
  <c r="G785" i="1"/>
  <c r="G782" i="1"/>
  <c r="G781" i="1"/>
  <c r="G780" i="1"/>
  <c r="G779" i="1"/>
  <c r="G778" i="1"/>
  <c r="G777" i="1"/>
  <c r="G774" i="1"/>
  <c r="G773" i="1"/>
  <c r="G772" i="1"/>
  <c r="G771" i="1"/>
  <c r="G770" i="1"/>
  <c r="G769" i="1"/>
  <c r="G765" i="1"/>
  <c r="G764" i="1"/>
  <c r="G763" i="1"/>
  <c r="G762" i="1"/>
  <c r="G761" i="1"/>
  <c r="G760" i="1"/>
  <c r="G759" i="1"/>
  <c r="G755" i="1"/>
  <c r="G754" i="1"/>
  <c r="G753" i="1"/>
  <c r="G752" i="1"/>
  <c r="G751" i="1"/>
  <c r="G750" i="1"/>
  <c r="G749" i="1"/>
  <c r="G745" i="1"/>
  <c r="G746" i="1"/>
  <c r="G744" i="1"/>
  <c r="G735" i="1"/>
  <c r="G734" i="1"/>
  <c r="G731" i="1"/>
  <c r="G730" i="1"/>
  <c r="G729" i="1"/>
  <c r="G728" i="1"/>
  <c r="G727" i="1"/>
  <c r="G726" i="1"/>
  <c r="G725" i="1"/>
  <c r="G720" i="1"/>
  <c r="G719" i="1"/>
  <c r="G718" i="1"/>
  <c r="G717" i="1"/>
  <c r="G716" i="1"/>
  <c r="G715" i="1"/>
  <c r="G711" i="1"/>
  <c r="G710" i="1"/>
  <c r="G707" i="1"/>
  <c r="G706" i="1"/>
  <c r="G705" i="1"/>
  <c r="G701" i="1"/>
  <c r="G700" i="1"/>
  <c r="G697" i="1"/>
  <c r="G696" i="1"/>
  <c r="G693" i="1"/>
  <c r="G692" i="1"/>
  <c r="G689" i="1"/>
  <c r="G688" i="1"/>
  <c r="G685" i="1"/>
  <c r="G684" i="1"/>
  <c r="G681" i="1"/>
  <c r="G680" i="1"/>
  <c r="G676" i="1"/>
  <c r="G677" i="1"/>
  <c r="G675" i="1"/>
  <c r="G665" i="1"/>
  <c r="G664" i="1"/>
  <c r="G660" i="1"/>
  <c r="G659" i="1"/>
  <c r="G658" i="1"/>
  <c r="G657" i="1"/>
  <c r="G656" i="1"/>
  <c r="G652" i="1"/>
  <c r="G651" i="1"/>
  <c r="G650" i="1"/>
  <c r="G649" i="1"/>
  <c r="G646" i="1"/>
  <c r="G645" i="1"/>
  <c r="G644" i="1"/>
  <c r="G643" i="1"/>
  <c r="G642" i="1"/>
  <c r="G641" i="1"/>
  <c r="G640" i="1"/>
  <c r="G637" i="1"/>
  <c r="G636" i="1"/>
  <c r="G635" i="1"/>
  <c r="G634" i="1"/>
  <c r="G631" i="1"/>
  <c r="G630" i="1"/>
  <c r="G629" i="1"/>
  <c r="G628" i="1"/>
  <c r="G627" i="1"/>
  <c r="G626" i="1"/>
  <c r="G625" i="1"/>
  <c r="G624" i="1"/>
  <c r="G620" i="1"/>
  <c r="G619" i="1"/>
  <c r="G618" i="1"/>
  <c r="G617" i="1"/>
  <c r="G614" i="1"/>
  <c r="G613" i="1"/>
  <c r="G612" i="1"/>
  <c r="G611" i="1"/>
  <c r="G610" i="1"/>
  <c r="G609" i="1"/>
  <c r="G608" i="1"/>
  <c r="G607" i="1"/>
  <c r="G606" i="1"/>
  <c r="G604" i="1"/>
  <c r="G601" i="1"/>
  <c r="G600" i="1"/>
  <c r="G599" i="1"/>
  <c r="G598" i="1"/>
  <c r="G597" i="1"/>
  <c r="G596" i="1"/>
  <c r="G593" i="1"/>
  <c r="G592" i="1"/>
  <c r="G591" i="1"/>
  <c r="G590" i="1"/>
  <c r="G589" i="1"/>
  <c r="G588" i="1"/>
  <c r="G587" i="1"/>
  <c r="G586" i="1"/>
  <c r="G585" i="1"/>
  <c r="G584" i="1"/>
  <c r="G580" i="1"/>
  <c r="G579" i="1"/>
  <c r="G560" i="1"/>
  <c r="G561" i="1"/>
  <c r="G562" i="1"/>
  <c r="G563" i="1"/>
  <c r="G564" i="1"/>
  <c r="G565" i="1"/>
  <c r="G566" i="1"/>
  <c r="G567" i="1"/>
  <c r="G568" i="1"/>
  <c r="G569" i="1"/>
  <c r="G570" i="1"/>
  <c r="G559" i="1"/>
  <c r="G550" i="1"/>
  <c r="G549" i="1"/>
  <c r="G548" i="1"/>
  <c r="G547" i="1"/>
  <c r="G546" i="1"/>
  <c r="G545" i="1"/>
  <c r="G544" i="1"/>
  <c r="G543" i="1"/>
  <c r="G542" i="1"/>
  <c r="G541" i="1"/>
  <c r="G540" i="1"/>
  <c r="G539" i="1"/>
  <c r="G538" i="1"/>
  <c r="G537" i="1"/>
  <c r="G536" i="1"/>
  <c r="G535" i="1"/>
  <c r="G534" i="1"/>
  <c r="G533" i="1"/>
  <c r="G532" i="1"/>
  <c r="G531" i="1"/>
  <c r="G530" i="1"/>
  <c r="G529" i="1"/>
  <c r="G528" i="1"/>
  <c r="G527" i="1"/>
  <c r="G524" i="1"/>
  <c r="G523" i="1"/>
  <c r="G521" i="1"/>
  <c r="G520" i="1"/>
  <c r="G518" i="1"/>
  <c r="G500" i="1"/>
  <c r="G501" i="1"/>
  <c r="G502" i="1"/>
  <c r="G503" i="1"/>
  <c r="G504" i="1"/>
  <c r="G505" i="1"/>
  <c r="G506" i="1"/>
  <c r="G507" i="1"/>
  <c r="G508" i="1"/>
  <c r="G509" i="1"/>
  <c r="G510" i="1"/>
  <c r="G511" i="1"/>
  <c r="G512" i="1"/>
  <c r="G513" i="1"/>
  <c r="G514" i="1"/>
  <c r="G515" i="1"/>
  <c r="G516" i="1"/>
  <c r="G499" i="1"/>
  <c r="G491" i="1"/>
  <c r="G490" i="1"/>
  <c r="G489" i="1"/>
  <c r="G485" i="1"/>
  <c r="G484" i="1"/>
  <c r="G483" i="1"/>
  <c r="G479" i="1"/>
  <c r="G478" i="1"/>
  <c r="G477" i="1"/>
  <c r="G476" i="1"/>
  <c r="G473" i="1"/>
  <c r="G472" i="1"/>
  <c r="G471" i="1"/>
  <c r="G467" i="1"/>
  <c r="G466" i="1"/>
  <c r="G465" i="1"/>
  <c r="G461" i="1"/>
  <c r="G460" i="1"/>
  <c r="G459" i="1"/>
  <c r="G455" i="1"/>
  <c r="G454" i="1"/>
  <c r="G453" i="1"/>
  <c r="G449" i="1"/>
  <c r="G448" i="1"/>
  <c r="G447" i="1"/>
  <c r="G446" i="1"/>
  <c r="G441" i="1"/>
  <c r="G440" i="1"/>
  <c r="G439" i="1"/>
  <c r="G435" i="1"/>
  <c r="G434" i="1"/>
  <c r="G433" i="1"/>
  <c r="G429" i="1"/>
  <c r="G428" i="1"/>
  <c r="G427" i="1"/>
  <c r="G423" i="1"/>
  <c r="G422" i="1"/>
  <c r="G421" i="1"/>
  <c r="G417" i="1"/>
  <c r="G416" i="1"/>
  <c r="G411" i="1"/>
  <c r="G410" i="1"/>
  <c r="G409" i="1"/>
  <c r="G405" i="1"/>
  <c r="G404" i="1"/>
  <c r="G403" i="1"/>
  <c r="G399" i="1"/>
  <c r="G398" i="1"/>
  <c r="G397" i="1"/>
  <c r="G393" i="1"/>
  <c r="G392" i="1"/>
  <c r="G391" i="1"/>
  <c r="G390" i="1"/>
  <c r="G385" i="1"/>
  <c r="G384" i="1"/>
  <c r="G383" i="1"/>
  <c r="G379" i="1"/>
  <c r="G378" i="1"/>
  <c r="G377" i="1"/>
  <c r="G373" i="1"/>
  <c r="G372" i="1"/>
  <c r="G371" i="1"/>
  <c r="G367" i="1"/>
  <c r="G366" i="1"/>
  <c r="G365" i="1"/>
  <c r="G361" i="1"/>
  <c r="G360" i="1"/>
  <c r="G359" i="1"/>
  <c r="G353" i="1"/>
  <c r="G354" i="1"/>
  <c r="G355" i="1"/>
  <c r="G352" i="1"/>
  <c r="G347" i="1"/>
  <c r="G346" i="1"/>
  <c r="G345" i="1"/>
  <c r="G341" i="1"/>
  <c r="G340" i="1"/>
  <c r="G339" i="1"/>
  <c r="G335" i="1"/>
  <c r="G334" i="1"/>
  <c r="G333" i="1"/>
  <c r="G329" i="1"/>
  <c r="G328" i="1"/>
  <c r="G327" i="1"/>
  <c r="G323" i="1"/>
  <c r="G322" i="1"/>
  <c r="G321" i="1"/>
  <c r="G317" i="1"/>
  <c r="G316" i="1"/>
  <c r="G315" i="1"/>
  <c r="G314" i="1"/>
  <c r="G309" i="1"/>
  <c r="G310" i="1"/>
  <c r="G308" i="1"/>
  <c r="G303" i="1"/>
  <c r="G302" i="1"/>
  <c r="G301" i="1"/>
  <c r="G297" i="1"/>
  <c r="G296" i="1"/>
  <c r="G295" i="1"/>
  <c r="G291" i="1"/>
  <c r="G290" i="1"/>
  <c r="G289" i="1"/>
  <c r="G285" i="1"/>
  <c r="G284" i="1"/>
  <c r="G283" i="1"/>
  <c r="G279" i="1"/>
  <c r="G278" i="1"/>
  <c r="G277" i="1"/>
  <c r="G273" i="1"/>
  <c r="G272" i="1"/>
  <c r="G271" i="1"/>
  <c r="G267" i="1"/>
  <c r="G266" i="1"/>
  <c r="G265" i="1"/>
  <c r="G261" i="1"/>
  <c r="G260" i="1"/>
  <c r="G259" i="1"/>
  <c r="G258" i="1"/>
  <c r="G254" i="1"/>
  <c r="G253" i="1"/>
  <c r="G252" i="1"/>
  <c r="G247" i="1"/>
  <c r="G248" i="1"/>
  <c r="G246" i="1"/>
  <c r="G241" i="1"/>
  <c r="G240" i="1"/>
  <c r="G239" i="1"/>
  <c r="G235" i="1"/>
  <c r="G234" i="1"/>
  <c r="G233" i="1"/>
  <c r="G229" i="1"/>
  <c r="G228" i="1"/>
  <c r="G227" i="1"/>
  <c r="G223" i="1"/>
  <c r="G222" i="1"/>
  <c r="G221" i="1"/>
  <c r="G217" i="1"/>
  <c r="G216" i="1"/>
  <c r="G215" i="1"/>
  <c r="G211" i="1"/>
  <c r="G210" i="1"/>
  <c r="G209" i="1"/>
  <c r="G205" i="1"/>
  <c r="G204" i="1"/>
  <c r="G203" i="1"/>
  <c r="G199" i="1"/>
  <c r="G198" i="1"/>
  <c r="G197" i="1"/>
  <c r="G193" i="1"/>
  <c r="G192" i="1"/>
  <c r="G191" i="1"/>
  <c r="G187" i="1"/>
  <c r="G186" i="1"/>
  <c r="G185" i="1"/>
  <c r="G181" i="1"/>
  <c r="G180" i="1"/>
  <c r="G179" i="1"/>
  <c r="G175" i="1"/>
  <c r="G174" i="1"/>
  <c r="G173" i="1"/>
  <c r="G169" i="1"/>
  <c r="G168" i="1"/>
  <c r="G167" i="1"/>
  <c r="G163" i="1"/>
  <c r="G162" i="1"/>
  <c r="G161" i="1"/>
  <c r="G157" i="1"/>
  <c r="G153" i="1"/>
  <c r="G149" i="1"/>
  <c r="G148" i="1"/>
  <c r="G147" i="1"/>
  <c r="G143" i="1"/>
  <c r="G142" i="1"/>
  <c r="G141" i="1"/>
  <c r="G137" i="1"/>
  <c r="G136" i="1"/>
  <c r="G135" i="1"/>
  <c r="G134" i="1"/>
  <c r="G130" i="1"/>
  <c r="G126" i="1"/>
  <c r="G125" i="1"/>
  <c r="G124" i="1"/>
  <c r="G123" i="1"/>
  <c r="G122" i="1"/>
  <c r="G121" i="1"/>
  <c r="G120" i="1"/>
  <c r="G119" i="1"/>
  <c r="G118" i="1"/>
  <c r="G117" i="1"/>
  <c r="G116" i="1"/>
  <c r="G114" i="1"/>
  <c r="G106" i="1"/>
  <c r="G105" i="1"/>
  <c r="G101" i="1"/>
  <c r="G100" i="1"/>
  <c r="G96" i="1"/>
  <c r="G95" i="1"/>
  <c r="G91" i="1"/>
  <c r="G90" i="1"/>
  <c r="G86" i="1"/>
  <c r="G85" i="1"/>
  <c r="G80" i="1"/>
  <c r="G81" i="1"/>
  <c r="G79" i="1"/>
  <c r="G70" i="1"/>
  <c r="G71" i="1"/>
  <c r="G69" i="1"/>
  <c r="G73" i="1" s="1"/>
  <c r="G60" i="1"/>
  <c r="G61" i="1"/>
  <c r="G62" i="1"/>
  <c r="G63" i="1"/>
  <c r="G59" i="1"/>
  <c r="G51" i="1"/>
  <c r="G54" i="1" s="1"/>
  <c r="G52" i="1"/>
  <c r="G50" i="1"/>
  <c r="G493" i="1" l="1"/>
  <c r="G65" i="1"/>
  <c r="G552" i="1"/>
  <c r="G737" i="1"/>
  <c r="G108" i="1"/>
  <c r="G956" i="1" s="1"/>
  <c r="G667" i="1"/>
  <c r="G806" i="1"/>
  <c r="G893" i="1"/>
  <c r="G572" i="1"/>
  <c r="G933" i="1"/>
  <c r="G961" i="1" l="1"/>
  <c r="G966" i="1"/>
  <c r="G957" i="1"/>
  <c r="G958" i="1"/>
  <c r="G967" i="1"/>
  <c r="G962" i="1"/>
  <c r="G963" i="1" l="1"/>
  <c r="G968" i="1"/>
</calcChain>
</file>

<file path=xl/sharedStrings.xml><?xml version="1.0" encoding="utf-8"?>
<sst xmlns="http://schemas.openxmlformats.org/spreadsheetml/2006/main" count="1831" uniqueCount="932">
  <si>
    <t>BORDEREAU DE DÉCOMPOSITION DU PRIX GLOBAL ET FORFAITAIRE - Phase DCE</t>
  </si>
  <si>
    <t>S.E.T.E.S. SA INGENIERIE - Quartier de l'Arsenal - 14 Avenue des Tilleuls - BP 70932 - 65009 TARBES Cedex</t>
  </si>
  <si>
    <t>Tél : 05 62 34 25 54 - Email : secretariat.setes@setes.fr</t>
  </si>
  <si>
    <t>CNED ET RÉSEAU CANOPÉ TOULOUSE</t>
  </si>
  <si>
    <t>Réaménagement des espaces de travail sur le site du CNED à TOULOUSE</t>
  </si>
  <si>
    <t>occupé par le réseau Canopé et le CNED</t>
  </si>
  <si>
    <t xml:space="preserve">LOT N° 12 : ÉLECTRICITÉ GÉNÉRALE </t>
  </si>
  <si>
    <t>Désignation des travaux</t>
  </si>
  <si>
    <t>U</t>
  </si>
  <si>
    <t>Q</t>
  </si>
  <si>
    <t>Q  Entrp</t>
  </si>
  <si>
    <t>Prix                unitaires - HT</t>
  </si>
  <si>
    <t>Prix                   totaux - HT</t>
  </si>
  <si>
    <t>RÈGLEMENT DE CONSULTATION</t>
  </si>
  <si>
    <t>UTILISATION DU DQE</t>
  </si>
  <si>
    <t>L'offre doit être obligatoirement établie ou reportée sur ce document. Tous les postes et toutes les lignes doivent être chiffrés, à défaut, l'offre pourra ne pas être prise en considération.</t>
  </si>
  <si>
    <t>Dans tous les cas, les marchés seront passés à prix forfaitaire. Toutes réclamations ultérieures concernant les quantités ne seront pas acceptées.</t>
  </si>
  <si>
    <t>Note concernant les marques proposées dans le CCTP et la DPGF</t>
  </si>
  <si>
    <t>Nous rappelons aux entreprises que les marques indiquées dans les pièces écrites du présent appel d'offres sont données dans le but de situer le niveau des prestations. Il est donc laissé toute latitude aux entreprises pour proposer des produits de marque différente présentant des caractéristiques équivalentes.</t>
  </si>
  <si>
    <t>Avertissement</t>
  </si>
  <si>
    <t>Avant de remettre leur offre, les entreprises sont tenues de se rendre sur les lieux pour évaluer au plus juste la nature des travaux à réaliser.</t>
  </si>
  <si>
    <t>Les travaux mentionnés au présent document pourront être enclenchés en tranches successives définies par le Maître d'Ouvrage sans entraîner de plus values.</t>
  </si>
  <si>
    <t>Responsable : Joël FOGIATTO</t>
  </si>
  <si>
    <t>00 - ÉTUDES D'EXÉCUTION DES TRAVAUX (EXE) À CHARGE DU PRÉSENT LOT</t>
  </si>
  <si>
    <t/>
  </si>
  <si>
    <t>00-1</t>
  </si>
  <si>
    <t>Notes de Calculs - Plans des travaux à réaliser</t>
  </si>
  <si>
    <t>u</t>
  </si>
  <si>
    <t>00-2</t>
  </si>
  <si>
    <t>Etablissement et fourniture des DOE selon CCTP du présent lot et CCTP0</t>
  </si>
  <si>
    <t>00-3</t>
  </si>
  <si>
    <t>Formation du personnel à l'utilisation des différents équipements mis en œuvre par le présent lot</t>
  </si>
  <si>
    <t>TOTAL POSTE 00 - ÉTUDES D'EXÉCUTION (EXE) - HT</t>
  </si>
  <si>
    <t>01 - TRAVAUX DE DEPOSE ET INSTALLATIONS ELECTRIQUES PROVISOIRES</t>
  </si>
  <si>
    <t>01-1</t>
  </si>
  <si>
    <t>Etudes préparatoires, suivant CCTP et visite des lieux</t>
  </si>
  <si>
    <t>ENS</t>
  </si>
  <si>
    <t>01-2</t>
  </si>
  <si>
    <t xml:space="preserve">Etat des lieux contradictoire,suivant CCTP </t>
  </si>
  <si>
    <t>01-3</t>
  </si>
  <si>
    <t>Travaux de dépose , suivant CCTP et visite des lieux</t>
  </si>
  <si>
    <t>01-4</t>
  </si>
  <si>
    <t>Travaux de maintient en service du bâtiment B  , suivant CCTP et visite des lieux</t>
  </si>
  <si>
    <t>01-5</t>
  </si>
  <si>
    <t>Travaux au forfait pour les modifications sur les équipements   , suivant CCTP et visite des lieux</t>
  </si>
  <si>
    <t>TOTAL 01 - HT</t>
  </si>
  <si>
    <t>02 - RESEAU DE TERRE</t>
  </si>
  <si>
    <t>02-1</t>
  </si>
  <si>
    <t>Liaisons équipotentielles principales, suivant CCTP</t>
  </si>
  <si>
    <t>02-2</t>
  </si>
  <si>
    <t>Liaisons équipotentielles secondaires, suivant CCTP</t>
  </si>
  <si>
    <t>02-3</t>
  </si>
  <si>
    <t>Accéssoires de pose et de raccordement</t>
  </si>
  <si>
    <t>TOTAL 02 - HT</t>
  </si>
  <si>
    <t>03 - ARMOIRES DE PROTECTION</t>
  </si>
  <si>
    <t>03-1</t>
  </si>
  <si>
    <t xml:space="preserve"> Armoire TGBT</t>
  </si>
  <si>
    <t>Travaux au forfait incluant toutes sujétions de pose et raccordement de:</t>
  </si>
  <si>
    <t>03-1-1</t>
  </si>
  <si>
    <t>Modification de l’armoire de protection électrique existante, suivant CCTP et besoins EXE y compris,mise à jour des schémas</t>
  </si>
  <si>
    <t>03-1-2</t>
  </si>
  <si>
    <t>03-1-3</t>
  </si>
  <si>
    <t>ATU ventilation</t>
  </si>
  <si>
    <t>03-2</t>
  </si>
  <si>
    <t xml:space="preserve"> Armoire AD 01 </t>
  </si>
  <si>
    <t>03-2-1</t>
  </si>
  <si>
    <t>03-2-2</t>
  </si>
  <si>
    <t>03-2-3</t>
  </si>
  <si>
    <t>03-3</t>
  </si>
  <si>
    <t xml:space="preserve"> Armoire AD 02 </t>
  </si>
  <si>
    <t>03-3-1</t>
  </si>
  <si>
    <t>Travaux au forfait incluant toutes sujétions de pose et raccordement de</t>
  </si>
  <si>
    <t>03-3-2</t>
  </si>
  <si>
    <t>03-3-3</t>
  </si>
  <si>
    <t>03-4</t>
  </si>
  <si>
    <t xml:space="preserve"> Armoire AD 03 </t>
  </si>
  <si>
    <t>03-4-1</t>
  </si>
  <si>
    <t>03-4-2</t>
  </si>
  <si>
    <t>03-4-3</t>
  </si>
  <si>
    <t>03-5</t>
  </si>
  <si>
    <t xml:space="preserve"> Armoire AD 10 </t>
  </si>
  <si>
    <t>03-5-1</t>
  </si>
  <si>
    <t>03-5-2</t>
  </si>
  <si>
    <t>03-5-3</t>
  </si>
  <si>
    <t>03-6</t>
  </si>
  <si>
    <t xml:space="preserve"> Armoire AD 20</t>
  </si>
  <si>
    <t>03-6-1</t>
  </si>
  <si>
    <t>03-6-2</t>
  </si>
  <si>
    <t>03-6-3</t>
  </si>
  <si>
    <t>TOTAL 03 - HT</t>
  </si>
  <si>
    <t>04 - ALIMENTATIONS PRINCIPALES ET SPECIFIQUES</t>
  </si>
  <si>
    <t>Travaux au forfait incluant toutes sujétions de pose et raccordement</t>
  </si>
  <si>
    <t>04-1</t>
  </si>
  <si>
    <t xml:space="preserve">* Support de canalisation : </t>
  </si>
  <si>
    <t>04-1-1</t>
  </si>
  <si>
    <t>Dépose et repose de certains chemins de câbles existants pour permettre la mise en place des gaines de ventilation du lot CVC</t>
  </si>
  <si>
    <t>04-1-2</t>
  </si>
  <si>
    <t>Fourniture et pose de :</t>
  </si>
  <si>
    <t>04-1-3</t>
  </si>
  <si>
    <t>Chemin de cable MAVIL ou équivalent  - dim moyenne 75BR 60 - compris supports et pièces de forme du constructeur</t>
  </si>
  <si>
    <t>ML</t>
  </si>
  <si>
    <t>04-1-4</t>
  </si>
  <si>
    <t>Chemin de cable MAVIL ou équivalent  - dim moyenne 100BR 60 - compris supports et pièces de forme du constructeur</t>
  </si>
  <si>
    <t>04-1-5</t>
  </si>
  <si>
    <t>04-1-6</t>
  </si>
  <si>
    <t>Chemin de cable MAVIL ou équivalent  - dim moyenne 125BR 60 - compris supports et pièces de forme du constructeur</t>
  </si>
  <si>
    <t>04-1-7</t>
  </si>
  <si>
    <t>Chemin de cable MAVIL ou équivalent  - dim moyenne 200BR 60 - compris supports et pièces de forme du constructeur</t>
  </si>
  <si>
    <t>04-1-8</t>
  </si>
  <si>
    <t>Chemin de cable MAVIL ou équivalent  - dim moyenne 300BR 60 - compris supports et pièces de forme du constructeur</t>
  </si>
  <si>
    <t>04-1-9</t>
  </si>
  <si>
    <t>Chemin de cable MAVIL ou équivalent  - dim moyenne 400BR 60 - compris supports et pièces de forme du constructeur</t>
  </si>
  <si>
    <t>04-1-10</t>
  </si>
  <si>
    <t>Goulotte LOGIX de PW dim 100x50- 2 compartiments y compris accessoire de pose constructeur</t>
  </si>
  <si>
    <t>04-1-11</t>
  </si>
  <si>
    <t>Execution des percements necessaires au passage des câbles</t>
  </si>
  <si>
    <t>04-1-12</t>
  </si>
  <si>
    <t>Ouverture et fermeture des faux plafonds compris remplacement des plaques dégradées</t>
  </si>
  <si>
    <t>04-1-13</t>
  </si>
  <si>
    <t>Divers et accessoires de pose.</t>
  </si>
  <si>
    <t>04-2</t>
  </si>
  <si>
    <t>* Origine TGBT</t>
  </si>
  <si>
    <t>Bus de communication pour le raccordement des compteur d’énergie sur la  GTC du lot CVC</t>
  </si>
  <si>
    <t>04-2-1</t>
  </si>
  <si>
    <t>Mise en place d’un câble de communication ModBus entre toutes les armoires et l’automate du lot CVC</t>
  </si>
  <si>
    <t>Alimentation groupe d’extraction VMC sanitaire cuisine   (nb=1)</t>
  </si>
  <si>
    <t>Fourniture pose et raccordement de :</t>
  </si>
  <si>
    <t>04-2-2</t>
  </si>
  <si>
    <t xml:space="preserve">Câble CR1 5G2,5mm² posé sur chemin de câble ou sous conduit </t>
  </si>
  <si>
    <t>04-2-3</t>
  </si>
  <si>
    <t>Boite de dérivation 100x100 étanche</t>
  </si>
  <si>
    <t>04-2-4</t>
  </si>
  <si>
    <t>04-2-5</t>
  </si>
  <si>
    <t>Crosse de sortie en toiture y compris percement et reprise de l’étanchéité.</t>
  </si>
  <si>
    <t>Alimentation centrale incendie (nb=1)</t>
  </si>
  <si>
    <t>04-2-6</t>
  </si>
  <si>
    <t xml:space="preserve">Câble U1000 R2V 3G2,5mm² posé sur chemin de câble ou sous conduit </t>
  </si>
  <si>
    <t>04-2-7</t>
  </si>
  <si>
    <t>04-2-8</t>
  </si>
  <si>
    <t>Alimentation AES (nb=1)</t>
  </si>
  <si>
    <t>04-2-9</t>
  </si>
  <si>
    <t>04-2-10</t>
  </si>
  <si>
    <t>04-2-11</t>
  </si>
  <si>
    <t>Alimentation CTA</t>
  </si>
  <si>
    <t>04-2-12</t>
  </si>
  <si>
    <t>Dévoiement du câble existant sur le nouveau disjoncteur y compris prolongement du câble si nécessaire.</t>
  </si>
  <si>
    <t>Alimentation désenfumage existant</t>
  </si>
  <si>
    <t>04-2-13</t>
  </si>
  <si>
    <t>Armoire AD01</t>
  </si>
  <si>
    <t>04-2-14</t>
  </si>
  <si>
    <t xml:space="preserve">Câble U1000 R2V 5G25mm² posé sur chemin de câble ou sous conduit </t>
  </si>
  <si>
    <t>04-2-15</t>
  </si>
  <si>
    <t xml:space="preserve">Câble U1000 R2V 5G1,5mm² posé sur chemin de câble ou sous conduit </t>
  </si>
  <si>
    <t>04-2-16</t>
  </si>
  <si>
    <t>Armoire AD02</t>
  </si>
  <si>
    <t>04-2-17</t>
  </si>
  <si>
    <t>04-2-18</t>
  </si>
  <si>
    <t>04-2-19</t>
  </si>
  <si>
    <t>Armoire AD03</t>
  </si>
  <si>
    <t>04-2-20</t>
  </si>
  <si>
    <t xml:space="preserve">Câble U1000 R2V 5G35mm² posé sur chemin de câble ou sous conduit </t>
  </si>
  <si>
    <t>04-2-21</t>
  </si>
  <si>
    <t>04-2-22</t>
  </si>
  <si>
    <t>Armoire AD10</t>
  </si>
  <si>
    <t>04-2-23</t>
  </si>
  <si>
    <t>04-2-24</t>
  </si>
  <si>
    <t>04-2-25</t>
  </si>
  <si>
    <t>Armoire AD20</t>
  </si>
  <si>
    <t>04-2-26</t>
  </si>
  <si>
    <t>04-2-27</t>
  </si>
  <si>
    <t>04-2-28</t>
  </si>
  <si>
    <t xml:space="preserve">Alimentation divers CVC </t>
  </si>
  <si>
    <t>04-2-29</t>
  </si>
  <si>
    <t>04-2-30</t>
  </si>
  <si>
    <t>04-2-31</t>
  </si>
  <si>
    <t xml:space="preserve">Alimentation baie VDI RG CNED </t>
  </si>
  <si>
    <t>04-2-32</t>
  </si>
  <si>
    <t>04-2-33</t>
  </si>
  <si>
    <t>04-2-34</t>
  </si>
  <si>
    <t xml:space="preserve">Alimentation baie VDI RG CANOPE  </t>
  </si>
  <si>
    <t>04-2-35</t>
  </si>
  <si>
    <t>04-2-36</t>
  </si>
  <si>
    <t>04-2-37</t>
  </si>
  <si>
    <t xml:space="preserve">Alimentation coffret UTL contrôle d'accès </t>
  </si>
  <si>
    <t>04-2-38</t>
  </si>
  <si>
    <t>04-2-39</t>
  </si>
  <si>
    <t>04-2-40</t>
  </si>
  <si>
    <t>Alimentation coffret alarme intrusion</t>
  </si>
  <si>
    <t>04-2-41</t>
  </si>
  <si>
    <t>04-2-42</t>
  </si>
  <si>
    <t>04-2-43</t>
  </si>
  <si>
    <t>Alimentation coffret alarme technique</t>
  </si>
  <si>
    <t>04-2-44</t>
  </si>
  <si>
    <t>04-2-45</t>
  </si>
  <si>
    <t>04-2-46</t>
  </si>
  <si>
    <t>Alimentation ascenseur</t>
  </si>
  <si>
    <t>04-2-47</t>
  </si>
  <si>
    <t xml:space="preserve">Câble U1000 R2V 5G6mm² posé sur chemin de câble ou sous conduit </t>
  </si>
  <si>
    <t>04-2-48</t>
  </si>
  <si>
    <t>04-2-49</t>
  </si>
  <si>
    <t xml:space="preserve">Alimentation Clim serveur (nb=1)  </t>
  </si>
  <si>
    <t>04-2-50</t>
  </si>
  <si>
    <t>04-2-51</t>
  </si>
  <si>
    <t>04-2-52</t>
  </si>
  <si>
    <t>Réalimentation circuit PC  du stockage livre</t>
  </si>
  <si>
    <t>04-2-53</t>
  </si>
  <si>
    <t>04-2-54</t>
  </si>
  <si>
    <t>04-2-55</t>
  </si>
  <si>
    <t>04-3</t>
  </si>
  <si>
    <t>* Origine AD 01</t>
  </si>
  <si>
    <t xml:space="preserve">Alimentation baie VDI SR40 </t>
  </si>
  <si>
    <t>04-3-1</t>
  </si>
  <si>
    <t>04-3-2</t>
  </si>
  <si>
    <t>04-3-3</t>
  </si>
  <si>
    <t>04-3-4</t>
  </si>
  <si>
    <t>04-3-5</t>
  </si>
  <si>
    <t>04-3-6</t>
  </si>
  <si>
    <t>Alimentation store intérieur et extérieur (nb= 44 )</t>
  </si>
  <si>
    <t>04-3-7</t>
  </si>
  <si>
    <t>04-3-8</t>
  </si>
  <si>
    <t>Dépose et repose des commandes radio ou filaires des stores existants y compris reprise du câblage</t>
  </si>
  <si>
    <t>04-3-9</t>
  </si>
  <si>
    <t>04-3-10</t>
  </si>
  <si>
    <t>Alimentation SM</t>
  </si>
  <si>
    <t>04-3-11</t>
  </si>
  <si>
    <t>04-3-12</t>
  </si>
  <si>
    <t>Boite sortie de câble avec serre câble</t>
  </si>
  <si>
    <t>04-3-13</t>
  </si>
  <si>
    <t xml:space="preserve">Alimentation portique passage rapide  </t>
  </si>
  <si>
    <t>04-3-14</t>
  </si>
  <si>
    <t>04-3-15</t>
  </si>
  <si>
    <t>04-3-16</t>
  </si>
  <si>
    <t xml:space="preserve">Alimentation prévisionnelle et CVC (nb=3)  </t>
  </si>
  <si>
    <t>04-3-17</t>
  </si>
  <si>
    <t>04-3-18</t>
  </si>
  <si>
    <t>04-3-19</t>
  </si>
  <si>
    <t xml:space="preserve">Alimentation Clim studio (nb=1)  </t>
  </si>
  <si>
    <t>04-3-20</t>
  </si>
  <si>
    <t>04-3-21</t>
  </si>
  <si>
    <t>04-3-22</t>
  </si>
  <si>
    <t xml:space="preserve">Alimentation unité extérieure CVC (nb=1)  </t>
  </si>
  <si>
    <t>04-3-23</t>
  </si>
  <si>
    <t xml:space="preserve">Câble U1000 R2V 5G2,5mm² posé sur chemin de câble ou sous conduit </t>
  </si>
  <si>
    <t>04-3-24</t>
  </si>
  <si>
    <t>04-3-25</t>
  </si>
  <si>
    <t xml:space="preserve">Alimentation unité intérieure CVC (nb=10)  </t>
  </si>
  <si>
    <t>04-3-26</t>
  </si>
  <si>
    <t>04-3-27</t>
  </si>
  <si>
    <t>04-3-28</t>
  </si>
  <si>
    <t xml:space="preserve">Alimentation CEE (nb=3)  </t>
  </si>
  <si>
    <t>04-3-29</t>
  </si>
  <si>
    <t>04-3-30</t>
  </si>
  <si>
    <t>04-3-31</t>
  </si>
  <si>
    <t>04-4</t>
  </si>
  <si>
    <t>* Origine AD 02</t>
  </si>
  <si>
    <t>04-4-1</t>
  </si>
  <si>
    <t>04-4-2</t>
  </si>
  <si>
    <t>04-4-3</t>
  </si>
  <si>
    <t>Alimentation store intérieur et extérieur (nb= 40 )</t>
  </si>
  <si>
    <t>04-4-4</t>
  </si>
  <si>
    <t>04-4-5</t>
  </si>
  <si>
    <t>04-4-6</t>
  </si>
  <si>
    <t>04-4-7</t>
  </si>
  <si>
    <t>04-4-8</t>
  </si>
  <si>
    <t>04-4-9</t>
  </si>
  <si>
    <t>04-4-10</t>
  </si>
  <si>
    <t xml:space="preserve">Alimentation prévisionnelle et CVC (nb=2)  </t>
  </si>
  <si>
    <t>04-4-11</t>
  </si>
  <si>
    <t>04-4-12</t>
  </si>
  <si>
    <t>04-4-13</t>
  </si>
  <si>
    <t>04-4-14</t>
  </si>
  <si>
    <t>04-4-15</t>
  </si>
  <si>
    <t>04-4-16</t>
  </si>
  <si>
    <t xml:space="preserve">Alimentation unité intérieure CVC (nb=13)  </t>
  </si>
  <si>
    <t>04-4-17</t>
  </si>
  <si>
    <t>04-4-18</t>
  </si>
  <si>
    <t>04-4-19</t>
  </si>
  <si>
    <t xml:space="preserve">Alimentation CEE (nb=2)  </t>
  </si>
  <si>
    <t>04-4-20</t>
  </si>
  <si>
    <t>04-4-21</t>
  </si>
  <si>
    <t>04-4-22</t>
  </si>
  <si>
    <t>04-5</t>
  </si>
  <si>
    <t>* Origine AD 03</t>
  </si>
  <si>
    <t>Alimentation store intérieur et extérieur (nb=20 )</t>
  </si>
  <si>
    <t>04-5-1</t>
  </si>
  <si>
    <t xml:space="preserve">Câble classé Cca-s2-d2-a2  3G2,5mm² posé sur chemin de câble ou sous conduit </t>
  </si>
  <si>
    <t>04-5-2</t>
  </si>
  <si>
    <t>04-5-3</t>
  </si>
  <si>
    <t>04-5-4</t>
  </si>
  <si>
    <t>04-5-5</t>
  </si>
  <si>
    <t>04-5-6</t>
  </si>
  <si>
    <t>04-5-7</t>
  </si>
  <si>
    <t xml:space="preserve">Alimentation prévisionnelle et CVC (nb=1)  </t>
  </si>
  <si>
    <t>04-5-8</t>
  </si>
  <si>
    <t>04-5-9</t>
  </si>
  <si>
    <t>04-5-10</t>
  </si>
  <si>
    <t>04-5-11</t>
  </si>
  <si>
    <t>04-5-12</t>
  </si>
  <si>
    <t>04-5-13</t>
  </si>
  <si>
    <t xml:space="preserve">Alimentation unité intérieure CVC (nb=4)  </t>
  </si>
  <si>
    <t>04-5-14</t>
  </si>
  <si>
    <t>04-5-15</t>
  </si>
  <si>
    <t>04-5-16</t>
  </si>
  <si>
    <t xml:space="preserve">Alimentation CEE (nb=1)  </t>
  </si>
  <si>
    <t>04-5-17</t>
  </si>
  <si>
    <t>04-5-18</t>
  </si>
  <si>
    <t>04-5-19</t>
  </si>
  <si>
    <t>04-6</t>
  </si>
  <si>
    <t>* Origine AD 10</t>
  </si>
  <si>
    <t>Alimentation store intérieur et extérieur (nb= 48 )</t>
  </si>
  <si>
    <t>04-6-1</t>
  </si>
  <si>
    <t>04-6-2</t>
  </si>
  <si>
    <t>04-6-3</t>
  </si>
  <si>
    <t>04-6-4</t>
  </si>
  <si>
    <t>04-6-5</t>
  </si>
  <si>
    <t>04-6-6</t>
  </si>
  <si>
    <t>04-6-7</t>
  </si>
  <si>
    <t xml:space="preserve">Alimentation baie VDI SR20 </t>
  </si>
  <si>
    <t>04-6-8</t>
  </si>
  <si>
    <t>04-6-9</t>
  </si>
  <si>
    <t>04-6-10</t>
  </si>
  <si>
    <t xml:space="preserve">Alimentation box phone (nb=2) </t>
  </si>
  <si>
    <t>04-6-11</t>
  </si>
  <si>
    <t>04-6-12</t>
  </si>
  <si>
    <t>04-6-13</t>
  </si>
  <si>
    <t xml:space="preserve">Alimentation prévisionnelle et CVC (nb=4)  </t>
  </si>
  <si>
    <t>04-6-14</t>
  </si>
  <si>
    <t>04-6-15</t>
  </si>
  <si>
    <t>04-6-16</t>
  </si>
  <si>
    <t xml:space="preserve">Alimentation unité extérieure CVC (nb=2)  </t>
  </si>
  <si>
    <t>04-6-17</t>
  </si>
  <si>
    <t>04-6-18</t>
  </si>
  <si>
    <t>04-6-19</t>
  </si>
  <si>
    <t xml:space="preserve">Alimentation unité intérieure CVC (nb=15)  </t>
  </si>
  <si>
    <t>04-6-20</t>
  </si>
  <si>
    <t>04-6-21</t>
  </si>
  <si>
    <t>04-6-22</t>
  </si>
  <si>
    <t>04-6-23</t>
  </si>
  <si>
    <t>04-6-24</t>
  </si>
  <si>
    <t>04-6-25</t>
  </si>
  <si>
    <t xml:space="preserve">Alimentation Clim VDI (nb=1)  </t>
  </si>
  <si>
    <t>04-6-26</t>
  </si>
  <si>
    <t>04-6-27</t>
  </si>
  <si>
    <t>04-6-28</t>
  </si>
  <si>
    <t>04-7</t>
  </si>
  <si>
    <t>* Origine AD 20</t>
  </si>
  <si>
    <t>04-7-1</t>
  </si>
  <si>
    <t>04-7-2</t>
  </si>
  <si>
    <t>04-7-3</t>
  </si>
  <si>
    <t>04-7-4</t>
  </si>
  <si>
    <t>04-7-5</t>
  </si>
  <si>
    <t>04-7-6</t>
  </si>
  <si>
    <t>04-7-7</t>
  </si>
  <si>
    <t xml:space="preserve">Alimentation baie VDI SR10 </t>
  </si>
  <si>
    <t>04-7-8</t>
  </si>
  <si>
    <t>04-7-9</t>
  </si>
  <si>
    <t>04-7-10</t>
  </si>
  <si>
    <t xml:space="preserve">Alimentation baie VDI SR30 </t>
  </si>
  <si>
    <t>04-7-11</t>
  </si>
  <si>
    <t>04-7-12</t>
  </si>
  <si>
    <t>04-7-13</t>
  </si>
  <si>
    <t xml:space="preserve">Alimentation box phone (nb=1) </t>
  </si>
  <si>
    <t>04-7-14</t>
  </si>
  <si>
    <t>04-7-15</t>
  </si>
  <si>
    <t>04-7-16</t>
  </si>
  <si>
    <t>04-7-17</t>
  </si>
  <si>
    <t>04-7-18</t>
  </si>
  <si>
    <t>04-7-19</t>
  </si>
  <si>
    <t>04-7-20</t>
  </si>
  <si>
    <t>04-7-21</t>
  </si>
  <si>
    <t>04-7-22</t>
  </si>
  <si>
    <t xml:space="preserve">Alimentation unité intérieure CVC (nb=26)  </t>
  </si>
  <si>
    <t>04-7-23</t>
  </si>
  <si>
    <t>04-7-24</t>
  </si>
  <si>
    <t>04-7-25</t>
  </si>
  <si>
    <t>TOTAL 04 - HT</t>
  </si>
  <si>
    <t>05 - EQUIPEMENT DES LOCAUX</t>
  </si>
  <si>
    <t>05-1</t>
  </si>
  <si>
    <t>1 PL sur télérupteur commandé par  BP lumineux localisés</t>
  </si>
  <si>
    <t>05-2</t>
  </si>
  <si>
    <t xml:space="preserve">1 PL sur gradation commandé par  BP à gradation DALI </t>
  </si>
  <si>
    <t>05-3</t>
  </si>
  <si>
    <t>1 PL sur contacteur commandé par un détecteur de présence (suivant CCTP)</t>
  </si>
  <si>
    <t>05-4</t>
  </si>
  <si>
    <t>1  PL sur simple allumage +T</t>
  </si>
  <si>
    <t>05-5</t>
  </si>
  <si>
    <t>05-6</t>
  </si>
  <si>
    <t xml:space="preserve">1 PL sur simple allumage lumineux + T </t>
  </si>
  <si>
    <t>05-7</t>
  </si>
  <si>
    <t>1  PL sur va et vient +T</t>
  </si>
  <si>
    <t>05-8</t>
  </si>
  <si>
    <t>1 prise de courant 2P+T 10/16A, y compris ligne d'alimentation</t>
  </si>
  <si>
    <t>05-9</t>
  </si>
  <si>
    <t>1 prise de courant 2P+T 10/16A double, y compris ligne d'alimentation</t>
  </si>
  <si>
    <t>05-10</t>
  </si>
  <si>
    <t>05-11</t>
  </si>
  <si>
    <t>1 prise de courant 2P+T 10/16A étanche, y compris ligne d'alimentation</t>
  </si>
  <si>
    <t>05-12</t>
  </si>
  <si>
    <t>1 prise de courant 2P+T 10/16A et une prise double de recharge USB A/C y compris ligne d'alimentation</t>
  </si>
  <si>
    <t>05-13</t>
  </si>
  <si>
    <t>1 prise de courant 2P+T 10/16A triple, y compris ligne d'alimentation</t>
  </si>
  <si>
    <t>05-14</t>
  </si>
  <si>
    <t>05-15</t>
  </si>
  <si>
    <t>05-16</t>
  </si>
  <si>
    <t>05-17</t>
  </si>
  <si>
    <t>05-18</t>
  </si>
  <si>
    <t>05-19</t>
  </si>
  <si>
    <t xml:space="preserve">Goulotte PVC blanche de distribution électrique, 3 compartiments dimension 160x50mm  y compris accessoire de pose constructeur suivant CCTP </t>
  </si>
  <si>
    <t>05-20</t>
  </si>
  <si>
    <t>05-21</t>
  </si>
  <si>
    <t>Passage de sol aluminium + remonté sur pied de bureau</t>
  </si>
  <si>
    <t>05-22</t>
  </si>
  <si>
    <t>Intégration des câblages courant fort et faible dans les plans de travail y compris boitier support d'appareillage</t>
  </si>
  <si>
    <t>05-23</t>
  </si>
  <si>
    <t>Luminaire de type 1a (suivant légende)</t>
  </si>
  <si>
    <t>05-24</t>
  </si>
  <si>
    <t>Luminaire de type 2 (suivant légende)</t>
  </si>
  <si>
    <t>05-25</t>
  </si>
  <si>
    <t>Luminaire de type 3a (suivant légende)</t>
  </si>
  <si>
    <t>05-26</t>
  </si>
  <si>
    <t>Luminaire de type 3a version DALI (suivant légende)</t>
  </si>
  <si>
    <t>05-27</t>
  </si>
  <si>
    <t>Luminaire de type 4 (suivant légende)</t>
  </si>
  <si>
    <t>05-28</t>
  </si>
  <si>
    <t>Luminaire de type 5 (suivant légende)</t>
  </si>
  <si>
    <t>05-29</t>
  </si>
  <si>
    <t>Luminaire de type 6 (suivant légende)</t>
  </si>
  <si>
    <t>05-30</t>
  </si>
  <si>
    <t>Luminaire de type 7a (suivant légende)</t>
  </si>
  <si>
    <t>05-31</t>
  </si>
  <si>
    <t>Luminaire de type 8 (suivant légende)</t>
  </si>
  <si>
    <t>05-32</t>
  </si>
  <si>
    <t>Luminaire de type 9 (suivant légende)</t>
  </si>
  <si>
    <t>05-33</t>
  </si>
  <si>
    <t>Luminaire de type 10 (suivant légende)</t>
  </si>
  <si>
    <t>05-34</t>
  </si>
  <si>
    <t>Luminaire de type 11 (suivant légende)</t>
  </si>
  <si>
    <t>05-35</t>
  </si>
  <si>
    <t>Luminaire de type 14 (suivant légende)</t>
  </si>
  <si>
    <t>05-36</t>
  </si>
  <si>
    <t>Luminaire de type 17 (suivant légende)</t>
  </si>
  <si>
    <t>05-37</t>
  </si>
  <si>
    <t>Luminaire de type 18 (suivant légende)</t>
  </si>
  <si>
    <t>05-38</t>
  </si>
  <si>
    <t>Luminaire de type 19 (suivant légende)</t>
  </si>
  <si>
    <t>05-39</t>
  </si>
  <si>
    <t>Luminaire de type 20 (suivant légende)</t>
  </si>
  <si>
    <t>05-40</t>
  </si>
  <si>
    <t>Luminaire de type 21 (suivant légende)</t>
  </si>
  <si>
    <t>05-41</t>
  </si>
  <si>
    <t>Luminaire de type 22 (suivant légende)</t>
  </si>
  <si>
    <t>05-42</t>
  </si>
  <si>
    <t>Luminaire de type 23 compris driver (suivant légende)</t>
  </si>
  <si>
    <t>05-43</t>
  </si>
  <si>
    <t>Luminaire de type 24 (suivant légende)</t>
  </si>
  <si>
    <t>05-44</t>
  </si>
  <si>
    <t>Luminaire de type 1b (suivant légende)</t>
  </si>
  <si>
    <t>05-45</t>
  </si>
  <si>
    <t>Luminaire de type 3b (suivant légende)</t>
  </si>
  <si>
    <t>05-46</t>
  </si>
  <si>
    <t>Luminaire de type 7b (suivant légende)</t>
  </si>
  <si>
    <t>TOTAL 05 - HT</t>
  </si>
  <si>
    <t>06 - ÉCLAIRAGE DE SÉCURITÉ</t>
  </si>
  <si>
    <t>L'éclairage de sécurité sera assuré par des blocs autonomes,  source 100% LED,  type SATI de fabrication EATON ou techniquement équivalent</t>
  </si>
  <si>
    <t>06-1</t>
  </si>
  <si>
    <t xml:space="preserve"> Type B : BAES 100% LED  -45 lumens- IP 66-IK08, SATI, avec étiquettes normalisées  suivant localisation,  de type ULTRALED 45 ES  de marque EATON  ou équivalent</t>
  </si>
  <si>
    <t>06-2</t>
  </si>
  <si>
    <t xml:space="preserve"> Type A : BAES 100% LED  - 45 lumens- IP 43-IK07, SATI, avec étiquettes normalisées,  posé en applique suivant localisation, de type ULTRALED 45 de marque EATON  ou équivalent</t>
  </si>
  <si>
    <t>06-3</t>
  </si>
  <si>
    <t xml:space="preserve"> Type F : BAES 100% LED  - 45 lumens- IP 40-IK04, avec étiquettes normalisées,  encastré en  plafond avec pictogramme vertical suivant localisation, de type ULTRALED 45 de marque EATON  ou équivalent</t>
  </si>
  <si>
    <t>06-4</t>
  </si>
  <si>
    <t>Accessoire d'encastrement</t>
  </si>
  <si>
    <t>06-5</t>
  </si>
  <si>
    <t xml:space="preserve"> Type C : BAES 100% LED   -400 lumens- IP 40-IK04, SATI,  encastré en plafond suivant localisation, de type ULTRALED 400  de marque EATON  ou équivalent</t>
  </si>
  <si>
    <t>06-6</t>
  </si>
  <si>
    <t>Bloc portable d’intervention (BAPI) pour locaux techniques, 120 lumens</t>
  </si>
  <si>
    <t>06-7</t>
  </si>
  <si>
    <t>06-8</t>
  </si>
  <si>
    <t xml:space="preserve">Câble classé Cca-s2-d2-a2  5G1,5mm² posé sur chemin de câble ou sous conduit </t>
  </si>
  <si>
    <t>06-9</t>
  </si>
  <si>
    <t>Gaine ICTA Ø 20</t>
  </si>
  <si>
    <t>06-10</t>
  </si>
  <si>
    <t>TUBE IRL Ø 20</t>
  </si>
  <si>
    <t>06-11</t>
  </si>
  <si>
    <t>06-12</t>
  </si>
  <si>
    <t>Accessoires de pose et de raccordement , étiquettes, divers, percements</t>
  </si>
  <si>
    <t>TOTAL 06 - HT</t>
  </si>
  <si>
    <t>07 - ALARME INCENDIE</t>
  </si>
  <si>
    <t>Le  système de sécurité insendie existant est architecturé autour d'un SSI  de catégorie A et d'un équipement d'alarme de type 1, compris AES et chargeur.</t>
  </si>
  <si>
    <t>07-1</t>
  </si>
  <si>
    <t>Matériel central</t>
  </si>
  <si>
    <t>07-1-1</t>
  </si>
  <si>
    <t>Modification de la centrale incendie existante pour mettre l'intégration des nouveaux équipements et des existants reposés,</t>
  </si>
  <si>
    <t>07-1-2</t>
  </si>
  <si>
    <t>07-2</t>
  </si>
  <si>
    <t>Dépose et repose des équipements existants pour la réalisation des travaux définitifs</t>
  </si>
  <si>
    <t>Dépose  puis repose et raccordement de :</t>
  </si>
  <si>
    <t>07-2-1</t>
  </si>
  <si>
    <t>La centrale incendie de type ES.COM C de marque ESSER, le transpondeur 4E/2S</t>
  </si>
  <si>
    <t>07-2-2</t>
  </si>
  <si>
    <t>Tableau répétiteur d'exploitation  avec écran tactile pour ECS, ECS/CMSI et CMSI type REFLEX ou techniquement équivalent</t>
  </si>
  <si>
    <t>07-2-3</t>
  </si>
  <si>
    <t>Déclencheurs manuels  a indicateur d'action et capot type IQ8 MCP AVEC IA de marque ESSER  ou équivalent</t>
  </si>
  <si>
    <t>07-2-4</t>
  </si>
  <si>
    <t xml:space="preserve">Détecteur de fumée optique avec socle, porte étiquette,  type IQ8QUAD OTBLUE ADRESS   de marque ESSER ou équivalent </t>
  </si>
  <si>
    <t>07-2-5</t>
  </si>
  <si>
    <t xml:space="preserve">Indicateur d’action, de marque ESSER ou techniquement équivalent </t>
  </si>
  <si>
    <t>07-2-6</t>
  </si>
  <si>
    <t>Diffuseur d’alarme sonore type IQ8S-RB de marque ESSER  ou équivalent</t>
  </si>
  <si>
    <t>07-2-7</t>
  </si>
  <si>
    <t>Diffuseur d’alarme lumineux  type IQ8L-W ou C de marque ESSER  ou équivalent</t>
  </si>
  <si>
    <t>07-2-8</t>
  </si>
  <si>
    <t>Diffuseur d’alarme sonore et lumineux   de marque ESSER  ou équivalent</t>
  </si>
  <si>
    <t>07-2-9</t>
  </si>
  <si>
    <t xml:space="preserve">Accessoires de raccordement de début et fin de ligne de marque ESSER </t>
  </si>
  <si>
    <t>07-2-10</t>
  </si>
  <si>
    <t>Raccordement des installations existantes :</t>
  </si>
  <si>
    <t>07-2-11</t>
  </si>
  <si>
    <t>L’asservissement des portes doubles DAS</t>
  </si>
  <si>
    <t>07-2-12</t>
  </si>
  <si>
    <t>L’asservissement des arrets ventilations</t>
  </si>
  <si>
    <t>07-2-13</t>
  </si>
  <si>
    <t>L’asservissement des coffrets de relayages</t>
  </si>
  <si>
    <t>07-2-14</t>
  </si>
  <si>
    <t>L’asservissement des portes sur C/A</t>
  </si>
  <si>
    <t>07-2-15</t>
  </si>
  <si>
    <t>07-2-16</t>
  </si>
  <si>
    <t>07-2-17</t>
  </si>
  <si>
    <t>Câbles CR1  bus de communication  posé  sous conduit (liaison des reports exploitation SDI et CMSI)</t>
  </si>
  <si>
    <t>07-2-18</t>
  </si>
  <si>
    <t>Câble CR1 1p 0,9  posé  sous conduit (ligne DM et DA )</t>
  </si>
  <si>
    <t>07-2-19</t>
  </si>
  <si>
    <t>Câble LY 1p 0,9 filalarm posé  sous conduit (DM et DA )</t>
  </si>
  <si>
    <t>07-2-20</t>
  </si>
  <si>
    <t>Câble CR1 2 x 2,5 mm2 posé  sous conduit (diffuseur sonore et lumineux)</t>
  </si>
  <si>
    <t>07-2-21</t>
  </si>
  <si>
    <t>Câble CR1 2 x 2,5 mm2 posé  sous conduit (coffret relayage, volet tunnel et VB)</t>
  </si>
  <si>
    <t>07-2-22</t>
  </si>
  <si>
    <t>Câble CR1 2p 9/10 posé  sous conduit (coffret relayage, volet tunnel et VB)</t>
  </si>
  <si>
    <t>07-2-23</t>
  </si>
  <si>
    <t>Câble U1000 R2V 2x2,5mm² posé  sous conduit (arret ventilation)</t>
  </si>
  <si>
    <t>07-2-24</t>
  </si>
  <si>
    <t>Câble U1000 R2V 2x2,5mm² posé  sous conduit (Porte DAS)</t>
  </si>
  <si>
    <t>07-2-25</t>
  </si>
  <si>
    <t xml:space="preserve">Câble U1000 R2V 2x2,5mm² posé  sous conduit </t>
  </si>
  <si>
    <t>07-2-26</t>
  </si>
  <si>
    <t>07-2-27</t>
  </si>
  <si>
    <t>07-2-28</t>
  </si>
  <si>
    <t>Tube IRL Ø 20</t>
  </si>
  <si>
    <t>07-2-29</t>
  </si>
  <si>
    <t>07-2-30</t>
  </si>
  <si>
    <t>07-3</t>
  </si>
  <si>
    <t>Mise en œuvre des équipements complémentaires</t>
  </si>
  <si>
    <t>07-3-1</t>
  </si>
  <si>
    <t xml:space="preserve">Alimentation électrique de sécurité (AES ,puissance à définir) </t>
  </si>
  <si>
    <t>07-3-2</t>
  </si>
  <si>
    <t>07-3-3</t>
  </si>
  <si>
    <t>07-3-4</t>
  </si>
  <si>
    <t>07-3-5</t>
  </si>
  <si>
    <t>07-3-6</t>
  </si>
  <si>
    <t>07-3-7</t>
  </si>
  <si>
    <t>07-3-8</t>
  </si>
  <si>
    <t>Raccordement de :</t>
  </si>
  <si>
    <t>07-3-9</t>
  </si>
  <si>
    <t>07-3-10</t>
  </si>
  <si>
    <t>07-3-11</t>
  </si>
  <si>
    <t>07-3-12</t>
  </si>
  <si>
    <t>07-3-13</t>
  </si>
  <si>
    <t>07-3-14</t>
  </si>
  <si>
    <t>07-3-15</t>
  </si>
  <si>
    <t>07-3-16</t>
  </si>
  <si>
    <t>07-3-17</t>
  </si>
  <si>
    <t>07-3-18</t>
  </si>
  <si>
    <t>07-3-19</t>
  </si>
  <si>
    <t>07-3-20</t>
  </si>
  <si>
    <t>07-3-21</t>
  </si>
  <si>
    <t>07-3-22</t>
  </si>
  <si>
    <t>07-3-23</t>
  </si>
  <si>
    <t>07-4</t>
  </si>
  <si>
    <t>Mise en service et essais</t>
  </si>
  <si>
    <t>Il sera également prévu à la charge du présent lot :</t>
  </si>
  <si>
    <t>07-4-1</t>
  </si>
  <si>
    <t xml:space="preserve">Contrôle des raccordements </t>
  </si>
  <si>
    <t>07-4-2</t>
  </si>
  <si>
    <t>Programmation et paramétrage des diverses fonctions</t>
  </si>
  <si>
    <t>07-4-3</t>
  </si>
  <si>
    <t>Essais de chaque matériels installés et contrôle des actions automatiques associées</t>
  </si>
  <si>
    <t>07-4-4</t>
  </si>
  <si>
    <t>Rapport d'essais contructeur</t>
  </si>
  <si>
    <t>07-4-5</t>
  </si>
  <si>
    <t>Formation des utilisateurs</t>
  </si>
  <si>
    <t>07-5</t>
  </si>
  <si>
    <t>Maintient en service des installations existantes durant la phase de travaux</t>
  </si>
  <si>
    <t>07-5-1</t>
  </si>
  <si>
    <t>Maintien en service de la centrale incendie existante durant les travaux</t>
  </si>
  <si>
    <t>07-5-2</t>
  </si>
  <si>
    <t>Dépose et repose des équipements existants durant les travaux en fonction du phasage</t>
  </si>
  <si>
    <t>TOTAL 07 - HT</t>
  </si>
  <si>
    <t xml:space="preserve">08 - PRECABLAGE BANALISE TELEPHONE ET INFORMATIQUE </t>
  </si>
  <si>
    <t>08-1</t>
  </si>
  <si>
    <t>Baie VDI</t>
  </si>
  <si>
    <t>08-1-1</t>
  </si>
  <si>
    <t>Baie VDI  RG 01 CNED</t>
  </si>
  <si>
    <t>08-1-1-1</t>
  </si>
  <si>
    <t>Déplacement de la baie VDI en fonction de l’aménagement du local et de la longueur des fibres optiques</t>
  </si>
  <si>
    <t>08-1-1-2</t>
  </si>
  <si>
    <t>Modification de la baie VDI existante, suivant le descriptif  du CCTP et besoins d'execution</t>
  </si>
  <si>
    <t>08-1-1-3</t>
  </si>
  <si>
    <t>08-1-2</t>
  </si>
  <si>
    <t>Baie VDI  RG 02 CANOPE</t>
  </si>
  <si>
    <t>08-1-2-1</t>
  </si>
  <si>
    <t>Création de la baie VDI  suivant le descriptif  du CCTP et besoins d'execution</t>
  </si>
  <si>
    <t>08-1-3</t>
  </si>
  <si>
    <t>Sous répartiteur SR40 CANOPE:</t>
  </si>
  <si>
    <t>08-1-3-1</t>
  </si>
  <si>
    <t>08-1-3-2</t>
  </si>
  <si>
    <t>08-1-4</t>
  </si>
  <si>
    <t>Sous répartiteur SR30 CANOPE:</t>
  </si>
  <si>
    <t>08-1-4-1</t>
  </si>
  <si>
    <t>08-1-4-2</t>
  </si>
  <si>
    <t>08-1-5</t>
  </si>
  <si>
    <t>Sous répartiteur SR10 CNED:</t>
  </si>
  <si>
    <t>08-1-5-1</t>
  </si>
  <si>
    <t>08-1-5-2</t>
  </si>
  <si>
    <t>08-1-6</t>
  </si>
  <si>
    <t>Sous répartiteur SR20 CNED:</t>
  </si>
  <si>
    <t>08-1-6-1</t>
  </si>
  <si>
    <t>08-1-6-2</t>
  </si>
  <si>
    <t>08-1-7</t>
  </si>
  <si>
    <t>Divers</t>
  </si>
  <si>
    <t>08-1-7-1</t>
  </si>
  <si>
    <t>Mise à la terre en fil V/J isolé 10mm² des baies informatiques à partir de la barrette de coupure générale du bâtiment.</t>
  </si>
  <si>
    <t>08-1-7-2</t>
  </si>
  <si>
    <t>08-2</t>
  </si>
  <si>
    <t>Distribution principale</t>
  </si>
  <si>
    <t>08-2-1</t>
  </si>
  <si>
    <t>Chemin de cable MAVIL ou équivalent  - dim moyenne 150BR 60 - compris supports et pièces de forme du constructeur</t>
  </si>
  <si>
    <t>08-2-2</t>
  </si>
  <si>
    <t>08-2-3</t>
  </si>
  <si>
    <t>08-2-4</t>
  </si>
  <si>
    <t xml:space="preserve">1 fibre optique 12Fo de type OM4 anti-rongeur posée sous conduit y compris le repérage sur l'ensemble du parcour </t>
  </si>
  <si>
    <t>08-2-5</t>
  </si>
  <si>
    <t>08-3</t>
  </si>
  <si>
    <t xml:space="preserve">Distribution terminale </t>
  </si>
  <si>
    <t>Fourniture  pose et raccordement de :</t>
  </si>
  <si>
    <t>08-3-1</t>
  </si>
  <si>
    <t>Câble informatique de type 1x4paires  F/FTP, AWG23,  100 OHMS LSH Cat. 6a</t>
  </si>
  <si>
    <t>08-3-2</t>
  </si>
  <si>
    <t>Câble informatique de type 2x4paires  F/FTP, AWG23,  100 OHMS LSH Cat. 6a</t>
  </si>
  <si>
    <t>08-3-3</t>
  </si>
  <si>
    <t>Gaine ICTA Ø 32</t>
  </si>
  <si>
    <t>08-3-4</t>
  </si>
  <si>
    <t>08-3-5</t>
  </si>
  <si>
    <t>08-3-6</t>
  </si>
  <si>
    <t>Raccordement suivant les exigences catégorie 6 sur le répartiteur et les points d'accès, avec le respect des rayons de courbure conformément aux documents constructeur.</t>
  </si>
  <si>
    <t>08-4</t>
  </si>
  <si>
    <t xml:space="preserve"> Points d'accès  </t>
  </si>
  <si>
    <t>08-4-1</t>
  </si>
  <si>
    <t>Prises RJ 45 C6a dédiées  informatique/téléphone</t>
  </si>
  <si>
    <t>08-4-2</t>
  </si>
  <si>
    <t>Prises RJ 45 C6a dédiées informatique</t>
  </si>
  <si>
    <t>08-4-3</t>
  </si>
  <si>
    <t>Prises RJ 45 C6a dédiées téléphone secours</t>
  </si>
  <si>
    <t>08-4-4</t>
  </si>
  <si>
    <t>Prises RJ 45 C6a dédiées WIFI</t>
  </si>
  <si>
    <t>08-4-5</t>
  </si>
  <si>
    <t>Prises RJ 45 C6a dédiées C/A, GTC, Intrusion</t>
  </si>
  <si>
    <t>08-4-6</t>
  </si>
  <si>
    <t>08-4-7</t>
  </si>
  <si>
    <t>Etiquettes,repérage,plans, suivant CCTP et besoins EXE</t>
  </si>
  <si>
    <t>08-4-8</t>
  </si>
  <si>
    <t>Recette et contrôle, suivant CCTP et besoins EXE.</t>
  </si>
  <si>
    <t>08-4-9</t>
  </si>
  <si>
    <t xml:space="preserve"> Fourreau de liaison Ø40 + câble HDMI + câble displayport +  câble USB A/C , pour écran de projection</t>
  </si>
  <si>
    <t>08-4-10</t>
  </si>
  <si>
    <t>TOTAL 08 - HT</t>
  </si>
  <si>
    <t>9 - CONTRÔLE D'ACCES  - VISIOPHONIE</t>
  </si>
  <si>
    <t>09-1</t>
  </si>
  <si>
    <t>CONTRÔLE D'ACCES</t>
  </si>
  <si>
    <t>Prestation à réaliser sur les équipements existants réutilisés durant la phase de travaux pour le maintien en service du bâtiment</t>
  </si>
  <si>
    <t>09-1-1</t>
  </si>
  <si>
    <t>Déplacement de l’unité de gestion de porte  SM100 de marque FICHET dédié à l’alarme intrusion doit être déplacée dans le local TGBT.</t>
  </si>
  <si>
    <t>09-1-2</t>
  </si>
  <si>
    <t>Déplacement de l’unité de gestion de porte  SM100 de marque FICHET dédié au contrôle d’accès de l’entrée doit être déplacée provisoirement dans le local TGBT. Comprenant la reprise du câblage et sa protection, dans la zone de travaux.</t>
  </si>
  <si>
    <t>09-1-3</t>
  </si>
  <si>
    <t>Maintien en service du contrôle d’accès sur 2 portes existantes du bâtiment A</t>
  </si>
  <si>
    <t>Dépose et repose matériel existant comprenant :</t>
  </si>
  <si>
    <t>09-1-4</t>
  </si>
  <si>
    <t xml:space="preserve">Unité de gestion de porte type SM100 de marque FICHET </t>
  </si>
  <si>
    <t>09-1-5</t>
  </si>
  <si>
    <t xml:space="preserve">Lecteur de badge technologie RFID  </t>
  </si>
  <si>
    <t>09-1-6</t>
  </si>
  <si>
    <t>BP d’ouverture</t>
  </si>
  <si>
    <t>09-1-7</t>
  </si>
  <si>
    <t xml:space="preserve">Bris de glace d’ouverture d’urgence </t>
  </si>
  <si>
    <t>09-1-8</t>
  </si>
  <si>
    <t>Câblage des équipements suivant préconisation du constructeur</t>
  </si>
  <si>
    <t>09-1-9</t>
  </si>
  <si>
    <t xml:space="preserve">Mise à jour de la programmation </t>
  </si>
  <si>
    <t>09-1-10</t>
  </si>
  <si>
    <t>Vérification du bon fonctionnement avec la société de maintenance</t>
  </si>
  <si>
    <t>Dépose et repose des équipements existants</t>
  </si>
  <si>
    <t>09-1-11</t>
  </si>
  <si>
    <t>09-1-12</t>
  </si>
  <si>
    <t>09-1-13</t>
  </si>
  <si>
    <t>09-1-14</t>
  </si>
  <si>
    <t>09-1-15</t>
  </si>
  <si>
    <t>09-1-16</t>
  </si>
  <si>
    <t>09-1-17</t>
  </si>
  <si>
    <t>09-1-18</t>
  </si>
  <si>
    <t>coffret avec contact d’ouverture, serrure et alimentations secourues, permettant d’intégrer les Unités de porte</t>
  </si>
  <si>
    <t>09-1-19</t>
  </si>
  <si>
    <t>coffret étanche avec contact d’ouverture, serrure et alimentations secourues, permettant d’intégrer les Unités de porte</t>
  </si>
  <si>
    <t>09-1-20</t>
  </si>
  <si>
    <t>Unité de gestion de porte UTL</t>
  </si>
  <si>
    <t>09-1-21</t>
  </si>
  <si>
    <t>09-1-22</t>
  </si>
  <si>
    <t>09-1-23</t>
  </si>
  <si>
    <t>09-1-24</t>
  </si>
  <si>
    <t xml:space="preserve">Mise en service et réception suivant CCTP </t>
  </si>
  <si>
    <t>09-1-25</t>
  </si>
  <si>
    <t xml:space="preserve">La mise à jour du logiciel et l’extension des licences d’exploitation permettant l’intégration de l’ensemble des nouveaux équipements </t>
  </si>
  <si>
    <t>09-1-26</t>
  </si>
  <si>
    <t>La mise à jour du logiciel du SMI Serveur (architecture et synoptique)</t>
  </si>
  <si>
    <t>09-1-27</t>
  </si>
  <si>
    <t>09-1-28</t>
  </si>
  <si>
    <t>09-2</t>
  </si>
  <si>
    <t xml:space="preserve">Portique de passage rapide </t>
  </si>
  <si>
    <t>09-2-1</t>
  </si>
  <si>
    <t>Portique rapide finition inoxé, conforme aux normes CE, de marque reconnue disposant d’un service après-vente français et de pièces de rechange stockées en France avec des ailes mobiles d’obstacle au passage, de format rectangulaire en verre monolithique clair trempé de 10/12 mm d'épaisseur, se rabattant complètement dans la carrosserie à chaque mouvement d'ouverture. Hauteur vitrage 1.40 m, largeur de passage 0,9 m . il sera du type GALEA XS de marque FB Mecasystem ou techniquement et esthétiquement équivalent. conforme au CCTP et besoin d'execution</t>
  </si>
  <si>
    <t>09-2-2</t>
  </si>
  <si>
    <t>09-2-3</t>
  </si>
  <si>
    <t xml:space="preserve">Mise en œuvre d'un système de gestion </t>
  </si>
  <si>
    <t>09-2-4</t>
  </si>
  <si>
    <t>Mise en service et réception suivant CCTP</t>
  </si>
  <si>
    <t>09-3</t>
  </si>
  <si>
    <t>VISIOPHONIE</t>
  </si>
  <si>
    <t>09-3-1</t>
  </si>
  <si>
    <t>1 platine de rue positionnée à l’entrée principale, portier audio vidéo Full IP/SIP 4 boutons d’appel conforme loi Handicap de type XE VIDEO 4B de marque CASTEL ou techniquement équivalent.</t>
  </si>
  <si>
    <t>09-3-2</t>
  </si>
  <si>
    <t>1 poteau inox ou aluminium fixé au sol, pour permettre l’encastrement de la platine et le lecteur de badge.</t>
  </si>
  <si>
    <t>09-3-3</t>
  </si>
  <si>
    <t>1 platine support avec guérite anti-pluie</t>
  </si>
  <si>
    <t>09-3-4</t>
  </si>
  <si>
    <t>1 poteau inox ou aluminium fixé au sol, pour permettre la fixation du Bp d’ouverture intérieur.</t>
  </si>
  <si>
    <t>09-3-5</t>
  </si>
  <si>
    <t>1 alimentation PoE à intégrer dans la baie VDI .</t>
  </si>
  <si>
    <t>09-3-6</t>
  </si>
  <si>
    <t>Câblage</t>
  </si>
  <si>
    <t>09-3-7</t>
  </si>
  <si>
    <t>Raccordement des 3 portiers par liaison Ethernet en câble 4 paires Cat 6A y compris connectique.</t>
  </si>
  <si>
    <t>09-3-8</t>
  </si>
  <si>
    <t>Raccordement des gâches et des boutons poussoirs d’ouverture de porte.</t>
  </si>
  <si>
    <t>09-3-9</t>
  </si>
  <si>
    <t xml:space="preserve">Raccordement sur la motorisation existante du portail de la commande d’ouverture du portail rue MACHADO y compris relayage et un bouton poussoir d’ouverture coté intérieur. </t>
  </si>
  <si>
    <t>09-3-10</t>
  </si>
  <si>
    <t>09-3-11</t>
  </si>
  <si>
    <t>Mise en service et réception suivant CCTP  et besoin d'execution</t>
  </si>
  <si>
    <t>TOTAL 09 - HT</t>
  </si>
  <si>
    <t>10 - BORNE DE RECHARGE VEHICULE ELECTRIQUE</t>
  </si>
  <si>
    <t>10-1</t>
  </si>
  <si>
    <t>Armoire TGBT existante</t>
  </si>
  <si>
    <t>10-1-1</t>
  </si>
  <si>
    <t>10-1-2</t>
  </si>
  <si>
    <t>10-2</t>
  </si>
  <si>
    <t>10-2-1</t>
  </si>
  <si>
    <t>10-2-2</t>
  </si>
  <si>
    <t>10-2-3</t>
  </si>
  <si>
    <t>10-3</t>
  </si>
  <si>
    <t>* Terrassement réseau BT :</t>
  </si>
  <si>
    <t>Travaux au forfait incluant toutes sujétions de fourniture, pose:</t>
  </si>
  <si>
    <t>10-3-1</t>
  </si>
  <si>
    <t xml:space="preserve">Démarche administrative (DICT, ….), </t>
  </si>
  <si>
    <t>10-3-2</t>
  </si>
  <si>
    <t>Repérage des réseaux existants sur site à l’aide d’appareil spécifique pour la recherche de réseau sec et humide.</t>
  </si>
  <si>
    <t>10-3-3</t>
  </si>
  <si>
    <t xml:space="preserve">Tracage des tranchées </t>
  </si>
  <si>
    <t>10-3-4</t>
  </si>
  <si>
    <t>Sciage des enrobés</t>
  </si>
  <si>
    <t>10-3-5</t>
  </si>
  <si>
    <t>Ouverture manuelle ou mécanique d’une tranchée profondeur de 800mm et d’une largeur de 40cm ou 60cm, rebouchage avec une couche de sable  sous les fourreaux, une couche de sable et des couches de grave naturelle concassée  au-dessus des fourreaux compris compactage par couches successives.</t>
  </si>
  <si>
    <t>10-3-6</t>
  </si>
  <si>
    <t>Terrassement manuel ou mécanique autour des gaines existantes des réseaux existants HTA et BT et réseau humide.</t>
  </si>
  <si>
    <t>10-3-7</t>
  </si>
  <si>
    <t>Ouverture manuelle ou mécanique de fouille pour  chambre de tirage dimension à calculer par l'entreprise.</t>
  </si>
  <si>
    <t>10-3-8</t>
  </si>
  <si>
    <t>Mise en place d’une chambre de tirage type L2T, marquage règlementaire « câble basse tension », avec des tampons de fermeture 400Nm.</t>
  </si>
  <si>
    <t>10-3-9</t>
  </si>
  <si>
    <t>Mise en place d’une chambre de tirage type K2C, marquage règlementaire « câble basse tension », avec des tampons de fermeture 400Nm.</t>
  </si>
  <si>
    <t>10-3-10</t>
  </si>
  <si>
    <t>Mise en place d’une chambre de tirage type L1T, marquage règlementaire « câble basse tension », avec des tampons de fermeture 400Nm.</t>
  </si>
  <si>
    <t>10-3-11</t>
  </si>
  <si>
    <t>Grillage avertisseur de couleur rouge.</t>
  </si>
  <si>
    <t>10-3-12</t>
  </si>
  <si>
    <t xml:space="preserve">Remise en état des sols à l’identiques. </t>
  </si>
  <si>
    <t>10-3-13</t>
  </si>
  <si>
    <t xml:space="preserve">Remise en état des espaces verts y compris réengazonnement des pelouses. </t>
  </si>
  <si>
    <t>10-3-14</t>
  </si>
  <si>
    <t>Réalisation d'enrobés à chaud</t>
  </si>
  <si>
    <t>M²</t>
  </si>
  <si>
    <t>10-4</t>
  </si>
  <si>
    <t>* Gaine TPC :</t>
  </si>
  <si>
    <t>Fourniture et pose de :</t>
  </si>
  <si>
    <t>10-4-1</t>
  </si>
  <si>
    <t xml:space="preserve">1 gaine TPC Ø63 vert </t>
  </si>
  <si>
    <t>10-4-2</t>
  </si>
  <si>
    <t xml:space="preserve">1 gaine TPC Ø110 rouge </t>
  </si>
  <si>
    <t>10-4-3</t>
  </si>
  <si>
    <t>10-4-4</t>
  </si>
  <si>
    <t>10-4-5</t>
  </si>
  <si>
    <t xml:space="preserve">1 gaine TPC Ø160 rouge </t>
  </si>
  <si>
    <t>10-4-6</t>
  </si>
  <si>
    <t xml:space="preserve">Aiguillage des  fourreaux </t>
  </si>
  <si>
    <t>10-5</t>
  </si>
  <si>
    <t>* Génie civil :</t>
  </si>
  <si>
    <t>10-5-1</t>
  </si>
  <si>
    <t>Prestations à réaliser suivant CCTP</t>
  </si>
  <si>
    <t>10-5-2</t>
  </si>
  <si>
    <t>Massif béton 0,4m³ à couller sur place y compris de tige de scèlement</t>
  </si>
  <si>
    <t>10-5-3</t>
  </si>
  <si>
    <t xml:space="preserve">Réalisation des pénétrations dans le soubassement du batiment y compris rebouchage des percements. </t>
  </si>
  <si>
    <t>10-6</t>
  </si>
  <si>
    <t xml:space="preserve">Alimentations : </t>
  </si>
  <si>
    <t>Alimentations principales et spécifiques (Origine TGBT) :</t>
  </si>
  <si>
    <t>10-6-1</t>
  </si>
  <si>
    <t xml:space="preserve">Câble U1000 AR2V 5G70mm² alu posé sur chemin de câble ou sous conduit </t>
  </si>
  <si>
    <t>10-6-2</t>
  </si>
  <si>
    <t>Alimentations principales et spécifiques (Origine AD10 :</t>
  </si>
  <si>
    <t xml:space="preserve">Alimentation coffret VDI </t>
  </si>
  <si>
    <t>10-6-3</t>
  </si>
  <si>
    <t>10-6-4</t>
  </si>
  <si>
    <t>10-6-5</t>
  </si>
  <si>
    <t>Câblage origine baie VDI SR20</t>
  </si>
  <si>
    <t>10-6-6</t>
  </si>
  <si>
    <t>10-6-7</t>
  </si>
  <si>
    <t>Câblage origine coffret de gestion</t>
  </si>
  <si>
    <t>10-6-8</t>
  </si>
  <si>
    <t>10-6-9</t>
  </si>
  <si>
    <t>10-7</t>
  </si>
  <si>
    <t>* Borne :</t>
  </si>
  <si>
    <t>10-7-1</t>
  </si>
  <si>
    <t>La borne double sera équipée de deux  prises de courant 7-22KW type 2S pour un mode de charge 3, qui seront fixées sur un pied.</t>
  </si>
  <si>
    <t>10-7-2</t>
  </si>
  <si>
    <t>Intégration d'un lecteur de badge de technologie RFID conforme au CCTP, à chiffrer séparément</t>
  </si>
  <si>
    <t>10-7-3</t>
  </si>
  <si>
    <t>10-8</t>
  </si>
  <si>
    <t>* coffret de gestion :</t>
  </si>
  <si>
    <t>10-8-1</t>
  </si>
  <si>
    <t>Mise en œuvre d'un coffret de gestion suivant CCTP et préconisation constructeur</t>
  </si>
  <si>
    <t>10-8-2</t>
  </si>
  <si>
    <t>Mise en place du système d’exploitation, de supervision, de gestion de la puissance et de la gestion des charges des véhicules</t>
  </si>
  <si>
    <t>10-8-3</t>
  </si>
  <si>
    <t>10-9</t>
  </si>
  <si>
    <t>10-9-1</t>
  </si>
  <si>
    <t>10-9-2</t>
  </si>
  <si>
    <t>10-9-3</t>
  </si>
  <si>
    <t>10-9-4</t>
  </si>
  <si>
    <t>10-9-5</t>
  </si>
  <si>
    <t>TOTAL 10 - HT</t>
  </si>
  <si>
    <t>11 - ALARME INTRUSION</t>
  </si>
  <si>
    <t>11-1</t>
  </si>
  <si>
    <t>Prestations à réaliser sur les équipements existants réutilisés durant la phase de travaux pour le maintien en service du bâtiment</t>
  </si>
  <si>
    <t>11-1-1</t>
  </si>
  <si>
    <t>Maintien en service de la centrale  existante durant les travaux</t>
  </si>
  <si>
    <t>11-1-2</t>
  </si>
  <si>
    <t>Dépose et repose du câblage  et de certains équipements existants en fonction des besoins du chantier</t>
  </si>
  <si>
    <t>11-1-3</t>
  </si>
  <si>
    <t>Déplacement en définitif dans le local TGBT ou le serveur, des équipements de gestion de l’alarme intrusion existant y compris modification provisoire du câblage , suivant liste du CCTP,  y compris reprise du câblage</t>
  </si>
  <si>
    <t>11-1-4</t>
  </si>
  <si>
    <t>Dépose et repose en provisoire des équipements , suivant liste du CCTP, y compris reprise du câblage</t>
  </si>
  <si>
    <t>11-1-5</t>
  </si>
  <si>
    <t>11-2</t>
  </si>
  <si>
    <t xml:space="preserve">Prestations à réaliser pour le projet </t>
  </si>
  <si>
    <t>11-2-1</t>
  </si>
  <si>
    <t>Détecteur d'intrusion</t>
  </si>
  <si>
    <t>11-2-2</t>
  </si>
  <si>
    <t xml:space="preserve">Contact de porte ou de fenètre </t>
  </si>
  <si>
    <t>11-2-3</t>
  </si>
  <si>
    <t>Siréne d'alarme intrusion</t>
  </si>
  <si>
    <t>11-2-4</t>
  </si>
  <si>
    <t>Concentrateurs RIO de marque HONEYWELL</t>
  </si>
  <si>
    <t>11-2-5</t>
  </si>
  <si>
    <t>11-2-6</t>
  </si>
  <si>
    <t>11-2-7</t>
  </si>
  <si>
    <t>Extension de la centrale intrusion existante.</t>
  </si>
  <si>
    <t>11-2-8</t>
  </si>
  <si>
    <t xml:space="preserve">Détecteur d'intrusion </t>
  </si>
  <si>
    <t>11-2-9</t>
  </si>
  <si>
    <t>11-2-10</t>
  </si>
  <si>
    <t>11-2-11</t>
  </si>
  <si>
    <t>Concentrateurs RIO de marque HONEYWELL intégré dans un coffret sécurisé</t>
  </si>
  <si>
    <t>11-2-12</t>
  </si>
  <si>
    <t>11-2-13</t>
  </si>
  <si>
    <t>11-3</t>
  </si>
  <si>
    <t xml:space="preserve">Mise en service et réception pour chaque phase de travaux, suivant CCTP </t>
  </si>
  <si>
    <t>11-3-1</t>
  </si>
  <si>
    <t>11-3-2</t>
  </si>
  <si>
    <t>11-3-3</t>
  </si>
  <si>
    <t>11-3-4</t>
  </si>
  <si>
    <t>11-3-5</t>
  </si>
  <si>
    <t>11-3-6</t>
  </si>
  <si>
    <t>11-3-7</t>
  </si>
  <si>
    <t>TOTAL 11 - HT</t>
  </si>
  <si>
    <t xml:space="preserve">12 - INSTALLATION DE CHANTIER </t>
  </si>
  <si>
    <t>12-1</t>
  </si>
  <si>
    <t>Prestations à réaliser suivant descriptif du CCTP et besoin d'execution</t>
  </si>
  <si>
    <t>TOTAL 12 - HT</t>
  </si>
  <si>
    <t>13 - MISE EN SERVICE - FRAIS DE CONTRÔLE</t>
  </si>
  <si>
    <t>13-1</t>
  </si>
  <si>
    <t>TOTAL 13 - HT</t>
  </si>
  <si>
    <t>14- PRESTATIONS INDISSOCIABLES DE LA CONSULTATION</t>
  </si>
  <si>
    <t>14-1</t>
  </si>
  <si>
    <t>Suivant CCTP</t>
  </si>
  <si>
    <t>TOTAL 14 - HT</t>
  </si>
  <si>
    <t>Montant HT du Lot N°12 ELECTRICITE GENERALE</t>
  </si>
  <si>
    <t>Montant TTC</t>
  </si>
  <si>
    <t xml:space="preserve">Part Cned (66%) - Montant HT du Lot N°12 ELECTRICITE GENERALE 	</t>
  </si>
  <si>
    <t>TVA 20%</t>
  </si>
  <si>
    <t xml:space="preserve">Part Cned (66%) - Montant TTC du Lot N°12 ELECTRICITE GENERALE </t>
  </si>
  <si>
    <t xml:space="preserve">Part Réseau Canopé (34%) - Montant HT du Lot N°12 ELECTRICITE GENERALE </t>
  </si>
  <si>
    <t xml:space="preserve">Part Réseau Canopé (34%) - N°12 ELECTRICITE GENERALE </t>
  </si>
  <si>
    <t>RECAPITULATION</t>
  </si>
  <si>
    <t>PHASE DCE</t>
  </si>
  <si>
    <t>LOT N° 12</t>
  </si>
  <si>
    <t>ÉLECTRICITÉ GÉNÉRALE</t>
  </si>
  <si>
    <t xml:space="preserve">TRAVAUX DE BASE </t>
  </si>
  <si>
    <t xml:space="preserve">Fait à                                                                              Le </t>
  </si>
  <si>
    <t xml:space="preserve">                                                                                        L'entrepreneur</t>
  </si>
  <si>
    <t>bloc nourice aluminium pour l'intégration de d'appareillage format 45x45mm</t>
  </si>
  <si>
    <t>Alimentation store intérieur et extérieur (nb= 92 )</t>
  </si>
  <si>
    <t>Dressé par le BET SETES SA INGENIERIE - Tarbes, le 04 octobre 2025</t>
  </si>
  <si>
    <t>Les entreprises sont tenues de vérifier les quantités mentionnées sur ce document avant de remettre leur offre.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</si>
</sst>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quot;F&quot;_-;\-* #,##0.00\ &quot;F&quot;_-;_-* &quot;-&quot;??\ &quot;F&quot;_-;_-@_-"/>
    <numFmt numFmtId="165" formatCode="_-* #,##0.00&quot; F&quot;_-;\-* #,##0.00&quot; F&quot;_-;_-* &quot;-&quot;??&quot; F&quot;_-;_-@_-"/>
    <numFmt numFmtId="166" formatCode="#,##0.00\ &quot;€&quot;"/>
    <numFmt numFmtId="167" formatCode="_-* #,##0.00\ [$€]_-;\-* #,##0.00\ [$€]_-;_-* &quot;-&quot;??\ [$€]_-;_-@_-"/>
  </numFmts>
  <fonts count="22">
    <font>
      <sz val="9"/>
      <name val="Geneva"/>
    </font>
    <font>
      <b/>
      <sz val="9"/>
      <name val="Geneva"/>
    </font>
    <font>
      <sz val="9"/>
      <name val="Geneva"/>
    </font>
    <font>
      <b/>
      <sz val="10"/>
      <name val="Arial"/>
      <family val="2"/>
    </font>
    <font>
      <b/>
      <u/>
      <sz val="10"/>
      <name val="Arial"/>
      <family val="2"/>
    </font>
    <font>
      <sz val="10"/>
      <name val="Arial"/>
      <family val="2"/>
    </font>
    <font>
      <sz val="10"/>
      <name val="Arial"/>
      <family val="2"/>
    </font>
    <font>
      <sz val="10"/>
      <name val="Calibri"/>
      <family val="2"/>
    </font>
    <font>
      <u/>
      <sz val="10"/>
      <name val="Calibri"/>
      <family val="2"/>
    </font>
    <font>
      <b/>
      <sz val="11"/>
      <color theme="1"/>
      <name val="Calibri"/>
      <family val="2"/>
      <scheme val="minor"/>
    </font>
    <font>
      <sz val="9"/>
      <name val="Calibri"/>
      <family val="2"/>
      <scheme val="minor"/>
    </font>
    <font>
      <b/>
      <sz val="12"/>
      <name val="Calibri"/>
      <family val="2"/>
      <scheme val="minor"/>
    </font>
    <font>
      <b/>
      <sz val="10"/>
      <name val="Calibri"/>
      <family val="2"/>
      <scheme val="minor"/>
    </font>
    <font>
      <sz val="10"/>
      <name val="Calibri"/>
      <family val="2"/>
      <scheme val="minor"/>
    </font>
    <font>
      <b/>
      <sz val="9"/>
      <name val="Calibri"/>
      <family val="2"/>
      <scheme val="minor"/>
    </font>
    <font>
      <sz val="8"/>
      <name val="Calibri"/>
      <family val="2"/>
      <scheme val="minor"/>
    </font>
    <font>
      <b/>
      <u/>
      <sz val="10"/>
      <name val="Calibri"/>
      <family val="2"/>
      <scheme val="minor"/>
    </font>
    <font>
      <u/>
      <sz val="10"/>
      <name val="Calibri"/>
      <family val="2"/>
      <scheme val="minor"/>
    </font>
    <font>
      <i/>
      <sz val="10"/>
      <name val="Calibri"/>
      <family val="2"/>
      <scheme val="minor"/>
    </font>
    <font>
      <b/>
      <sz val="11"/>
      <name val="Calibri"/>
      <family val="2"/>
      <scheme val="minor"/>
    </font>
    <font>
      <b/>
      <u/>
      <sz val="8"/>
      <name val="Calibri"/>
      <family val="2"/>
      <scheme val="minor"/>
    </font>
    <font>
      <b/>
      <sz val="11"/>
      <color theme="1"/>
      <name val="Calibri"/>
      <family val="1"/>
    </font>
  </fonts>
  <fills count="8">
    <fill>
      <patternFill patternType="none"/>
    </fill>
    <fill>
      <patternFill patternType="gray125"/>
    </fill>
    <fill>
      <patternFill patternType="solid">
        <fgColor theme="9" tint="-0.24994659260841701"/>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s>
  <borders count="28">
    <border>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top/>
      <bottom style="dashed">
        <color indexed="64"/>
      </bottom>
      <diagonal/>
    </border>
    <border>
      <left/>
      <right/>
      <top style="dashed">
        <color indexed="64"/>
      </top>
      <bottom style="dashed">
        <color indexed="64"/>
      </bottom>
      <diagonal/>
    </border>
    <border>
      <left/>
      <right/>
      <top/>
      <bottom style="medium">
        <color indexed="64"/>
      </bottom>
      <diagonal/>
    </border>
    <border>
      <left/>
      <right/>
      <top style="thin">
        <color indexed="64"/>
      </top>
      <bottom/>
      <diagonal/>
    </border>
    <border>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right style="thin">
        <color indexed="64"/>
      </right>
      <top style="thin">
        <color indexed="64"/>
      </top>
      <bottom style="thin">
        <color indexed="64"/>
      </bottom>
      <diagonal/>
    </border>
    <border>
      <left/>
      <right/>
      <top/>
      <bottom style="thick">
        <color theme="4"/>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s>
  <cellStyleXfs count="6">
    <xf numFmtId="0" fontId="0" fillId="0" borderId="0"/>
    <xf numFmtId="167" fontId="5" fillId="0" borderId="0" applyFont="0" applyFill="0" applyBorder="0" applyAlignment="0" applyProtection="0"/>
    <xf numFmtId="165" fontId="2" fillId="0" borderId="0" applyFont="0" applyFill="0" applyBorder="0" applyAlignment="0" applyProtection="0"/>
    <xf numFmtId="0" fontId="6" fillId="0" borderId="0"/>
    <xf numFmtId="0" fontId="3" fillId="2" borderId="25" applyBorder="0" applyProtection="0">
      <alignment horizontal="center"/>
    </xf>
    <xf numFmtId="0" fontId="4" fillId="3" borderId="25" applyBorder="0" applyAlignment="0" applyProtection="0"/>
  </cellStyleXfs>
  <cellXfs count="190">
    <xf numFmtId="0" fontId="0" fillId="0" borderId="0" xfId="0"/>
    <xf numFmtId="0" fontId="5" fillId="0" borderId="0" xfId="0" applyFont="1" applyAlignment="1">
      <alignment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3" xfId="0" applyFont="1" applyBorder="1" applyAlignment="1">
      <alignment horizontal="center" vertical="center"/>
    </xf>
    <xf numFmtId="15" fontId="12" fillId="0" borderId="4" xfId="0" applyNumberFormat="1" applyFont="1" applyBorder="1" applyAlignment="1">
      <alignment horizontal="center" vertical="center"/>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0" fillId="0" borderId="0" xfId="0" applyFont="1" applyAlignment="1">
      <alignment horizontal="justify" vertical="center" wrapText="1"/>
    </xf>
    <xf numFmtId="0" fontId="13" fillId="0" borderId="0" xfId="0" applyFont="1" applyAlignment="1">
      <alignment horizontal="center" vertical="center"/>
    </xf>
    <xf numFmtId="0" fontId="13" fillId="0" borderId="0" xfId="0" applyFont="1" applyAlignment="1">
      <alignment vertical="center"/>
    </xf>
    <xf numFmtId="0" fontId="13" fillId="0" borderId="2" xfId="0" applyFont="1" applyBorder="1" applyAlignment="1">
      <alignment vertical="center"/>
    </xf>
    <xf numFmtId="0" fontId="14" fillId="0" borderId="0" xfId="0" applyFont="1" applyAlignment="1">
      <alignment horizontal="center" vertical="center" wrapText="1"/>
    </xf>
    <xf numFmtId="0" fontId="15" fillId="0" borderId="0" xfId="0" applyFont="1" applyAlignment="1">
      <alignment horizontal="justify" vertical="center" wrapText="1"/>
    </xf>
    <xf numFmtId="0" fontId="13" fillId="0" borderId="7" xfId="0" applyFont="1" applyBorder="1" applyAlignment="1">
      <alignment vertical="center" wrapText="1"/>
    </xf>
    <xf numFmtId="0" fontId="10" fillId="0" borderId="7" xfId="0" applyFont="1" applyBorder="1" applyAlignment="1">
      <alignment horizontal="center" vertical="center"/>
    </xf>
    <xf numFmtId="0" fontId="10" fillId="0" borderId="7" xfId="0" applyFont="1" applyBorder="1" applyAlignment="1">
      <alignment vertical="center"/>
    </xf>
    <xf numFmtId="0" fontId="10" fillId="0" borderId="3" xfId="0" applyFont="1" applyBorder="1" applyAlignment="1">
      <alignment vertical="center"/>
    </xf>
    <xf numFmtId="0" fontId="13" fillId="0" borderId="0" xfId="0" applyFont="1" applyAlignment="1">
      <alignment vertical="center" wrapText="1"/>
    </xf>
    <xf numFmtId="0" fontId="10" fillId="0" borderId="8" xfId="0" applyFont="1" applyBorder="1" applyAlignment="1">
      <alignment horizontal="center" vertical="center"/>
    </xf>
    <xf numFmtId="0" fontId="10" fillId="0" borderId="8" xfId="0" applyFont="1" applyBorder="1" applyAlignment="1">
      <alignment vertical="center"/>
    </xf>
    <xf numFmtId="0" fontId="13" fillId="0" borderId="9" xfId="0" applyFont="1" applyBorder="1" applyAlignment="1">
      <alignment horizontal="center" vertical="center"/>
    </xf>
    <xf numFmtId="0" fontId="13" fillId="0" borderId="9" xfId="0" applyFont="1" applyBorder="1" applyAlignment="1">
      <alignment vertical="center"/>
    </xf>
    <xf numFmtId="0" fontId="16" fillId="0" borderId="0" xfId="0" applyFont="1" applyAlignment="1">
      <alignment vertical="center" wrapText="1"/>
    </xf>
    <xf numFmtId="0" fontId="13" fillId="0" borderId="9" xfId="0" applyFont="1" applyBorder="1" applyAlignment="1">
      <alignment horizontal="center" vertical="center" wrapText="1"/>
    </xf>
    <xf numFmtId="1" fontId="13" fillId="0" borderId="9" xfId="0" applyNumberFormat="1" applyFont="1" applyBorder="1" applyAlignment="1">
      <alignment horizontal="center" vertical="center" wrapText="1"/>
    </xf>
    <xf numFmtId="0" fontId="10" fillId="0" borderId="9" xfId="0" applyFont="1" applyBorder="1" applyAlignment="1">
      <alignment horizontal="center" vertical="center"/>
    </xf>
    <xf numFmtId="0" fontId="10" fillId="0" borderId="9" xfId="0" applyFont="1" applyBorder="1" applyAlignment="1">
      <alignment vertical="center"/>
    </xf>
    <xf numFmtId="0" fontId="12" fillId="0" borderId="0" xfId="0" applyFont="1" applyAlignment="1">
      <alignment horizontal="center" vertical="center" wrapText="1"/>
    </xf>
    <xf numFmtId="0" fontId="13" fillId="0" borderId="0" xfId="0" applyFont="1" applyAlignment="1">
      <alignment horizontal="left" vertical="center" wrapText="1"/>
    </xf>
    <xf numFmtId="0" fontId="14" fillId="0" borderId="0" xfId="0" applyFont="1" applyAlignment="1">
      <alignment horizontal="justify" vertical="center" wrapText="1"/>
    </xf>
    <xf numFmtId="0" fontId="12" fillId="0" borderId="10" xfId="0" applyFont="1" applyBorder="1" applyAlignment="1">
      <alignment horizontal="center" vertical="center" wrapText="1"/>
    </xf>
    <xf numFmtId="0" fontId="12" fillId="0" borderId="4" xfId="0" applyFont="1" applyBorder="1" applyAlignment="1">
      <alignment horizontal="center" vertical="center" wrapText="1"/>
    </xf>
    <xf numFmtId="0" fontId="13" fillId="0" borderId="11" xfId="0" applyFont="1" applyBorder="1" applyAlignment="1">
      <alignment vertical="center" wrapText="1"/>
    </xf>
    <xf numFmtId="0" fontId="13" fillId="0" borderId="12" xfId="0" applyFont="1" applyBorder="1" applyAlignment="1">
      <alignment vertical="center" wrapText="1"/>
    </xf>
    <xf numFmtId="0" fontId="12" fillId="4" borderId="0" xfId="0" applyFont="1" applyFill="1" applyAlignment="1">
      <alignment horizontal="center" vertical="center" wrapText="1"/>
    </xf>
    <xf numFmtId="165" fontId="12" fillId="0" borderId="6" xfId="2" applyFont="1" applyBorder="1" applyAlignment="1">
      <alignment horizontal="center" vertical="center" wrapText="1"/>
    </xf>
    <xf numFmtId="0" fontId="10" fillId="0" borderId="0" xfId="0" applyFont="1" applyAlignment="1">
      <alignment horizontal="center" vertical="center"/>
    </xf>
    <xf numFmtId="0" fontId="10" fillId="0" borderId="0" xfId="0" applyFont="1" applyAlignment="1">
      <alignment vertical="center"/>
    </xf>
    <xf numFmtId="0" fontId="10" fillId="0" borderId="2" xfId="0" applyFont="1" applyBorder="1" applyAlignment="1">
      <alignment vertical="center"/>
    </xf>
    <xf numFmtId="0" fontId="13" fillId="0" borderId="9" xfId="0" applyFont="1" applyBorder="1" applyAlignment="1" applyProtection="1">
      <alignment horizontal="center" vertical="center" wrapText="1"/>
      <protection locked="0"/>
    </xf>
    <xf numFmtId="0" fontId="13" fillId="0" borderId="0" xfId="0" applyFont="1" applyAlignment="1">
      <alignment horizontal="justify" vertical="center"/>
    </xf>
    <xf numFmtId="0" fontId="17" fillId="0" borderId="0" xfId="0" applyFont="1" applyAlignment="1">
      <alignment horizontal="justify" vertical="center"/>
    </xf>
    <xf numFmtId="0" fontId="16" fillId="0" borderId="0" xfId="0" applyFont="1" applyAlignment="1">
      <alignment vertical="center"/>
    </xf>
    <xf numFmtId="0" fontId="16" fillId="0" borderId="0" xfId="0" applyFont="1" applyAlignment="1">
      <alignment horizontal="left" vertical="center" wrapText="1"/>
    </xf>
    <xf numFmtId="0" fontId="12" fillId="0" borderId="0" xfId="0" applyFont="1" applyAlignment="1">
      <alignment vertical="center"/>
    </xf>
    <xf numFmtId="0" fontId="12" fillId="0" borderId="0" xfId="0" applyFont="1" applyAlignment="1">
      <alignment horizontal="left" vertical="center" wrapText="1"/>
    </xf>
    <xf numFmtId="0" fontId="17" fillId="0" borderId="0" xfId="0" applyFont="1" applyAlignment="1">
      <alignment vertical="center"/>
    </xf>
    <xf numFmtId="0" fontId="13" fillId="0" borderId="0" xfId="0" applyFont="1" applyAlignment="1" applyProtection="1">
      <alignment vertical="center" wrapText="1"/>
      <protection locked="0"/>
    </xf>
    <xf numFmtId="0" fontId="13" fillId="0" borderId="13" xfId="0" applyFont="1" applyBorder="1" applyAlignment="1">
      <alignment horizontal="center" vertical="center"/>
    </xf>
    <xf numFmtId="0" fontId="13" fillId="0" borderId="14" xfId="0" applyFont="1" applyBorder="1" applyAlignment="1">
      <alignment horizontal="left" vertical="center" wrapText="1"/>
    </xf>
    <xf numFmtId="0" fontId="13" fillId="0" borderId="14" xfId="0" applyFont="1" applyBorder="1" applyAlignment="1">
      <alignment horizontal="center" vertical="center"/>
    </xf>
    <xf numFmtId="0" fontId="0" fillId="0" borderId="0" xfId="0" applyAlignment="1">
      <alignment horizontal="center"/>
    </xf>
    <xf numFmtId="0" fontId="13" fillId="0" borderId="7" xfId="0" applyFont="1" applyBorder="1" applyAlignment="1">
      <alignment horizontal="left" vertical="center" wrapText="1"/>
    </xf>
    <xf numFmtId="0" fontId="13" fillId="0" borderId="7" xfId="0" applyFont="1" applyBorder="1" applyAlignment="1">
      <alignment horizontal="center" vertical="center"/>
    </xf>
    <xf numFmtId="0" fontId="13" fillId="0" borderId="11" xfId="0" applyFont="1" applyBorder="1" applyAlignment="1">
      <alignment horizontal="center" vertical="center"/>
    </xf>
    <xf numFmtId="0" fontId="13" fillId="0" borderId="12" xfId="0" applyFont="1" applyBorder="1" applyAlignment="1">
      <alignment horizontal="left" vertical="center" wrapText="1"/>
    </xf>
    <xf numFmtId="0" fontId="13" fillId="0" borderId="12" xfId="0" applyFont="1" applyBorder="1" applyAlignment="1">
      <alignment horizontal="center" vertical="center"/>
    </xf>
    <xf numFmtId="0" fontId="0" fillId="0" borderId="0" xfId="0" applyAlignment="1">
      <alignment vertical="center"/>
    </xf>
    <xf numFmtId="0" fontId="0" fillId="0" borderId="9" xfId="0" applyBorder="1" applyAlignment="1">
      <alignment horizontal="center"/>
    </xf>
    <xf numFmtId="0" fontId="0" fillId="0" borderId="9" xfId="0" applyBorder="1"/>
    <xf numFmtId="0" fontId="0" fillId="0" borderId="2" xfId="0" applyBorder="1"/>
    <xf numFmtId="0" fontId="13" fillId="0" borderId="9" xfId="0" applyFont="1" applyBorder="1" applyAlignment="1" applyProtection="1">
      <alignment horizontal="center" vertical="center"/>
      <protection locked="0"/>
    </xf>
    <xf numFmtId="0" fontId="0" fillId="0" borderId="3" xfId="0" applyBorder="1"/>
    <xf numFmtId="0" fontId="0" fillId="0" borderId="14" xfId="0" applyBorder="1" applyAlignment="1">
      <alignment horizontal="center"/>
    </xf>
    <xf numFmtId="0" fontId="0" fillId="0" borderId="14" xfId="0" applyBorder="1"/>
    <xf numFmtId="0" fontId="0" fillId="0" borderId="1" xfId="0" applyBorder="1"/>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3" xfId="0" applyBorder="1"/>
    <xf numFmtId="0" fontId="0" fillId="0" borderId="7" xfId="0" applyBorder="1" applyAlignment="1">
      <alignment horizontal="center"/>
    </xf>
    <xf numFmtId="0" fontId="0" fillId="0" borderId="7" xfId="0" applyBorder="1"/>
    <xf numFmtId="0" fontId="7" fillId="0" borderId="0" xfId="0" applyFont="1" applyAlignment="1">
      <alignment horizontal="justify" vertical="center"/>
    </xf>
    <xf numFmtId="0" fontId="13" fillId="0" borderId="13" xfId="0" applyFont="1" applyBorder="1" applyAlignment="1">
      <alignment horizontal="left" vertical="center" wrapText="1"/>
    </xf>
    <xf numFmtId="0" fontId="0" fillId="0" borderId="15" xfId="0" applyBorder="1"/>
    <xf numFmtId="0" fontId="16" fillId="0" borderId="8" xfId="0" applyFont="1" applyBorder="1" applyAlignment="1">
      <alignment horizontal="center" vertical="center" wrapText="1"/>
    </xf>
    <xf numFmtId="0" fontId="14" fillId="0" borderId="16" xfId="0" applyFont="1" applyBorder="1" applyAlignment="1">
      <alignment horizontal="center" vertical="center"/>
    </xf>
    <xf numFmtId="0" fontId="14" fillId="0" borderId="17" xfId="0" applyFont="1" applyBorder="1" applyAlignment="1">
      <alignment horizontal="center" vertical="center"/>
    </xf>
    <xf numFmtId="0" fontId="12" fillId="0" borderId="18" xfId="0" applyFont="1" applyBorder="1" applyAlignment="1">
      <alignment horizontal="center" vertical="center"/>
    </xf>
    <xf numFmtId="0" fontId="13" fillId="0" borderId="17" xfId="0" applyFont="1" applyBorder="1" applyAlignment="1">
      <alignment horizontal="center" vertical="center"/>
    </xf>
    <xf numFmtId="0" fontId="10" fillId="0" borderId="17" xfId="0" applyFont="1" applyBorder="1" applyAlignment="1">
      <alignment horizontal="center" vertical="center"/>
    </xf>
    <xf numFmtId="0" fontId="14" fillId="0" borderId="19" xfId="0" applyFont="1" applyBorder="1" applyAlignment="1">
      <alignment horizontal="center" vertical="center"/>
    </xf>
    <xf numFmtId="0" fontId="1" fillId="0" borderId="17" xfId="0" applyFont="1" applyBorder="1" applyAlignment="1">
      <alignment horizontal="center"/>
    </xf>
    <xf numFmtId="0" fontId="1" fillId="0" borderId="19" xfId="0" applyFont="1" applyBorder="1" applyAlignment="1">
      <alignment horizontal="center"/>
    </xf>
    <xf numFmtId="0" fontId="1" fillId="0" borderId="16" xfId="0" applyFont="1" applyBorder="1" applyAlignment="1">
      <alignment horizontal="center"/>
    </xf>
    <xf numFmtId="0" fontId="1" fillId="0" borderId="20" xfId="0" applyFont="1" applyBorder="1" applyAlignment="1">
      <alignment horizontal="center"/>
    </xf>
    <xf numFmtId="0" fontId="1" fillId="0" borderId="0" xfId="0" applyFont="1" applyAlignment="1">
      <alignment horizontal="center"/>
    </xf>
    <xf numFmtId="166" fontId="0" fillId="0" borderId="2" xfId="0" applyNumberFormat="1" applyBorder="1"/>
    <xf numFmtId="0" fontId="14" fillId="5" borderId="17" xfId="0" applyFont="1" applyFill="1" applyBorder="1" applyAlignment="1">
      <alignment horizontal="center" vertical="center"/>
    </xf>
    <xf numFmtId="0" fontId="13" fillId="5" borderId="0" xfId="0" applyFont="1" applyFill="1" applyAlignment="1">
      <alignment vertical="center" wrapText="1"/>
    </xf>
    <xf numFmtId="0" fontId="13" fillId="5" borderId="21" xfId="0" applyFont="1" applyFill="1" applyBorder="1" applyAlignment="1">
      <alignment horizontal="center" vertical="center" wrapText="1"/>
    </xf>
    <xf numFmtId="1" fontId="10" fillId="5" borderId="21" xfId="0" applyNumberFormat="1" applyFont="1" applyFill="1" applyBorder="1" applyAlignment="1">
      <alignment horizontal="center" vertical="center" wrapText="1"/>
    </xf>
    <xf numFmtId="0" fontId="10" fillId="5" borderId="21" xfId="0" applyFont="1" applyFill="1" applyBorder="1" applyAlignment="1">
      <alignment horizontal="center" vertical="center"/>
    </xf>
    <xf numFmtId="166" fontId="10" fillId="5" borderId="21" xfId="0" applyNumberFormat="1" applyFont="1" applyFill="1" applyBorder="1" applyAlignment="1">
      <alignment vertical="center"/>
    </xf>
    <xf numFmtId="166" fontId="10" fillId="5" borderId="22" xfId="0" applyNumberFormat="1" applyFont="1" applyFill="1" applyBorder="1" applyAlignment="1">
      <alignment vertical="center"/>
    </xf>
    <xf numFmtId="166" fontId="14" fillId="4" borderId="6" xfId="0" applyNumberFormat="1" applyFont="1" applyFill="1" applyBorder="1" applyAlignment="1">
      <alignment vertical="center"/>
    </xf>
    <xf numFmtId="49" fontId="14" fillId="5" borderId="17" xfId="0" applyNumberFormat="1" applyFont="1" applyFill="1" applyBorder="1" applyAlignment="1">
      <alignment horizontal="center" vertical="center"/>
    </xf>
    <xf numFmtId="0" fontId="13" fillId="5" borderId="0" xfId="0" applyFont="1" applyFill="1" applyAlignment="1">
      <alignment horizontal="left" vertical="center" wrapText="1"/>
    </xf>
    <xf numFmtId="0" fontId="13" fillId="5" borderId="21" xfId="0" applyFont="1" applyFill="1" applyBorder="1" applyAlignment="1">
      <alignment horizontal="center" vertical="center"/>
    </xf>
    <xf numFmtId="0" fontId="0" fillId="5" borderId="21" xfId="0" applyFill="1" applyBorder="1" applyAlignment="1">
      <alignment horizontal="center"/>
    </xf>
    <xf numFmtId="166" fontId="0" fillId="5" borderId="21" xfId="0" applyNumberFormat="1" applyFill="1" applyBorder="1"/>
    <xf numFmtId="166" fontId="0" fillId="5" borderId="22" xfId="0" applyNumberFormat="1" applyFill="1" applyBorder="1"/>
    <xf numFmtId="0" fontId="13" fillId="5" borderId="0" xfId="0" applyFont="1" applyFill="1" applyAlignment="1">
      <alignment horizontal="justify" vertical="center"/>
    </xf>
    <xf numFmtId="0" fontId="13" fillId="5" borderId="0" xfId="0" applyFont="1" applyFill="1" applyAlignment="1">
      <alignment horizontal="justify" vertical="center" wrapText="1"/>
    </xf>
    <xf numFmtId="0" fontId="13" fillId="5" borderId="0" xfId="0" applyFont="1" applyFill="1" applyAlignment="1" applyProtection="1">
      <alignment horizontal="left" vertical="center" wrapText="1"/>
      <protection locked="0"/>
    </xf>
    <xf numFmtId="0" fontId="16" fillId="5" borderId="0" xfId="0" applyFont="1" applyFill="1" applyAlignment="1">
      <alignment horizontal="left" vertical="center" wrapText="1"/>
    </xf>
    <xf numFmtId="0" fontId="13" fillId="5" borderId="9" xfId="0" applyFont="1" applyFill="1" applyBorder="1" applyAlignment="1">
      <alignment horizontal="center" vertical="center"/>
    </xf>
    <xf numFmtId="0" fontId="0" fillId="5" borderId="9" xfId="0" applyFill="1" applyBorder="1" applyAlignment="1">
      <alignment horizontal="center"/>
    </xf>
    <xf numFmtId="0" fontId="0" fillId="5" borderId="9" xfId="0" applyFill="1" applyBorder="1"/>
    <xf numFmtId="0" fontId="0" fillId="5" borderId="2" xfId="0" applyFill="1" applyBorder="1"/>
    <xf numFmtId="166" fontId="0" fillId="5" borderId="2" xfId="0" applyNumberFormat="1" applyFill="1" applyBorder="1"/>
    <xf numFmtId="0" fontId="13" fillId="5" borderId="21" xfId="0" applyFont="1" applyFill="1" applyBorder="1" applyAlignment="1" applyProtection="1">
      <alignment horizontal="center" vertical="center"/>
      <protection locked="0"/>
    </xf>
    <xf numFmtId="166" fontId="0" fillId="5" borderId="9" xfId="0" applyNumberFormat="1" applyFill="1" applyBorder="1"/>
    <xf numFmtId="166" fontId="13" fillId="5" borderId="21" xfId="0" applyNumberFormat="1" applyFont="1" applyFill="1" applyBorder="1" applyAlignment="1" applyProtection="1">
      <alignment horizontal="center" vertical="center"/>
      <protection locked="0"/>
    </xf>
    <xf numFmtId="166" fontId="0" fillId="5" borderId="21" xfId="0" applyNumberFormat="1" applyFill="1" applyBorder="1" applyAlignment="1">
      <alignment horizontal="center"/>
    </xf>
    <xf numFmtId="166" fontId="13" fillId="5" borderId="21" xfId="0" applyNumberFormat="1" applyFont="1" applyFill="1" applyBorder="1" applyAlignment="1">
      <alignment horizontal="center" vertical="center"/>
    </xf>
    <xf numFmtId="49" fontId="1" fillId="0" borderId="17" xfId="0" applyNumberFormat="1" applyFont="1" applyBorder="1" applyAlignment="1">
      <alignment horizontal="center"/>
    </xf>
    <xf numFmtId="49" fontId="1" fillId="5" borderId="17" xfId="0" applyNumberFormat="1" applyFont="1" applyFill="1" applyBorder="1" applyAlignment="1">
      <alignment horizontal="center"/>
    </xf>
    <xf numFmtId="0" fontId="17" fillId="5" borderId="0" xfId="0" applyFont="1" applyFill="1" applyAlignment="1">
      <alignment horizontal="justify" vertical="center"/>
    </xf>
    <xf numFmtId="0" fontId="8" fillId="5" borderId="0" xfId="0" applyFont="1" applyFill="1" applyAlignment="1">
      <alignment horizontal="justify" vertical="center"/>
    </xf>
    <xf numFmtId="0" fontId="17" fillId="5" borderId="0" xfId="0" applyFont="1" applyFill="1" applyAlignment="1">
      <alignment horizontal="justify" vertical="center" wrapText="1"/>
    </xf>
    <xf numFmtId="0" fontId="16" fillId="5" borderId="0" xfId="0" applyFont="1" applyFill="1" applyAlignment="1">
      <alignment vertical="center"/>
    </xf>
    <xf numFmtId="166" fontId="0" fillId="0" borderId="9" xfId="0" applyNumberFormat="1" applyBorder="1"/>
    <xf numFmtId="0" fontId="1" fillId="5" borderId="17" xfId="0" applyFont="1" applyFill="1" applyBorder="1" applyAlignment="1">
      <alignment horizontal="center"/>
    </xf>
    <xf numFmtId="0" fontId="1" fillId="4" borderId="6" xfId="0" applyFont="1" applyFill="1" applyBorder="1" applyAlignment="1">
      <alignment horizontal="center"/>
    </xf>
    <xf numFmtId="0" fontId="12" fillId="4" borderId="6" xfId="0" applyFont="1" applyFill="1" applyBorder="1" applyAlignment="1">
      <alignment horizontal="center" vertical="center" wrapText="1"/>
    </xf>
    <xf numFmtId="0" fontId="13" fillId="4" borderId="6" xfId="0" applyFont="1" applyFill="1" applyBorder="1" applyAlignment="1">
      <alignment horizontal="center" vertical="center" wrapText="1"/>
    </xf>
    <xf numFmtId="1" fontId="13" fillId="4" borderId="6" xfId="0" applyNumberFormat="1" applyFont="1" applyFill="1" applyBorder="1" applyAlignment="1">
      <alignment horizontal="center" vertical="center" wrapText="1"/>
    </xf>
    <xf numFmtId="0" fontId="10" fillId="4" borderId="6" xfId="0" applyFont="1" applyFill="1" applyBorder="1" applyAlignment="1">
      <alignment horizontal="center" vertical="center"/>
    </xf>
    <xf numFmtId="166" fontId="12" fillId="4" borderId="6" xfId="0" applyNumberFormat="1" applyFont="1" applyFill="1" applyBorder="1" applyAlignment="1">
      <alignment horizontal="center" vertical="center" wrapText="1"/>
    </xf>
    <xf numFmtId="49" fontId="1" fillId="5" borderId="17" xfId="0" applyNumberFormat="1" applyFont="1" applyFill="1" applyBorder="1" applyAlignment="1">
      <alignment horizontal="center" vertical="center"/>
    </xf>
    <xf numFmtId="0" fontId="12" fillId="5" borderId="0" xfId="0" applyFont="1" applyFill="1" applyAlignment="1">
      <alignment horizontal="left" vertical="center" wrapText="1"/>
    </xf>
    <xf numFmtId="0" fontId="12" fillId="5" borderId="0" xfId="0" applyFont="1" applyFill="1" applyAlignment="1">
      <alignment vertical="center" wrapText="1"/>
    </xf>
    <xf numFmtId="0" fontId="13" fillId="5" borderId="9" xfId="0" applyFont="1" applyFill="1" applyBorder="1" applyAlignment="1" applyProtection="1">
      <alignment horizontal="center" vertical="center" wrapText="1"/>
      <protection locked="0"/>
    </xf>
    <xf numFmtId="0" fontId="13" fillId="5" borderId="21" xfId="0" applyFont="1" applyFill="1" applyBorder="1" applyAlignment="1" applyProtection="1">
      <alignment horizontal="center" vertical="center" wrapText="1"/>
      <protection locked="0"/>
    </xf>
    <xf numFmtId="0" fontId="13" fillId="5" borderId="0" xfId="0" applyFont="1" applyFill="1" applyAlignment="1" applyProtection="1">
      <alignment vertical="center" wrapText="1"/>
      <protection locked="0"/>
    </xf>
    <xf numFmtId="0" fontId="18" fillId="5" borderId="0" xfId="0" applyFont="1" applyFill="1" applyAlignment="1">
      <alignment horizontal="left" vertical="center" wrapText="1"/>
    </xf>
    <xf numFmtId="0" fontId="12" fillId="5" borderId="0" xfId="0" applyFont="1" applyFill="1" applyAlignment="1" applyProtection="1">
      <alignment vertical="center" wrapText="1"/>
      <protection locked="0"/>
    </xf>
    <xf numFmtId="164" fontId="13" fillId="5" borderId="9" xfId="2" applyNumberFormat="1" applyFont="1" applyFill="1" applyBorder="1" applyAlignment="1">
      <alignment horizontal="center" vertical="center"/>
    </xf>
    <xf numFmtId="0" fontId="12" fillId="5" borderId="0" xfId="0" applyFont="1" applyFill="1" applyAlignment="1">
      <alignment vertical="center"/>
    </xf>
    <xf numFmtId="0" fontId="16" fillId="5" borderId="0" xfId="0" applyFont="1" applyFill="1" applyAlignment="1">
      <alignment vertical="center" wrapText="1"/>
    </xf>
    <xf numFmtId="0" fontId="13" fillId="5" borderId="0" xfId="0" applyFont="1" applyFill="1" applyAlignment="1">
      <alignment horizontal="left" vertical="center" wrapText="1" shrinkToFit="1"/>
    </xf>
    <xf numFmtId="0" fontId="13" fillId="5" borderId="0" xfId="0" applyFont="1" applyFill="1" applyAlignment="1">
      <alignment vertical="center" wrapText="1" shrinkToFit="1"/>
    </xf>
    <xf numFmtId="0" fontId="12" fillId="5" borderId="0" xfId="0" applyFont="1" applyFill="1" applyAlignment="1">
      <alignment horizontal="justify" vertical="center"/>
    </xf>
    <xf numFmtId="0" fontId="7" fillId="5" borderId="0" xfId="0" applyFont="1" applyFill="1" applyAlignment="1">
      <alignment wrapText="1"/>
    </xf>
    <xf numFmtId="0" fontId="17" fillId="5" borderId="0" xfId="0" applyFont="1" applyFill="1" applyAlignment="1">
      <alignment horizontal="left" vertical="center" wrapText="1"/>
    </xf>
    <xf numFmtId="0" fontId="18" fillId="5" borderId="0" xfId="0" applyFont="1" applyFill="1" applyAlignment="1">
      <alignment horizontal="justify" vertical="center"/>
    </xf>
    <xf numFmtId="0" fontId="7" fillId="5" borderId="0" xfId="0" applyFont="1" applyFill="1" applyAlignment="1">
      <alignment horizontal="justify" vertical="center"/>
    </xf>
    <xf numFmtId="0" fontId="18" fillId="5" borderId="0" xfId="0" applyFont="1" applyFill="1" applyAlignment="1">
      <alignment vertical="center" wrapText="1"/>
    </xf>
    <xf numFmtId="0" fontId="17" fillId="5" borderId="0" xfId="0" applyFont="1" applyFill="1" applyAlignment="1">
      <alignment vertical="center" wrapText="1"/>
    </xf>
    <xf numFmtId="0" fontId="17" fillId="5" borderId="0" xfId="0" applyFont="1" applyFill="1" applyAlignment="1">
      <alignment vertical="center"/>
    </xf>
    <xf numFmtId="0" fontId="13" fillId="5" borderId="23" xfId="0" applyFont="1" applyFill="1" applyBorder="1" applyAlignment="1" applyProtection="1">
      <alignment horizontal="center" vertical="center" wrapText="1"/>
      <protection locked="0"/>
    </xf>
    <xf numFmtId="0" fontId="19" fillId="6" borderId="18" xfId="0" applyFont="1" applyFill="1" applyBorder="1" applyAlignment="1">
      <alignment horizontal="left" vertical="center" wrapText="1"/>
    </xf>
    <xf numFmtId="0" fontId="19" fillId="6" borderId="5" xfId="0" applyFont="1" applyFill="1" applyBorder="1" applyAlignment="1">
      <alignment horizontal="left" vertical="center" wrapText="1"/>
    </xf>
    <xf numFmtId="0" fontId="19" fillId="6" borderId="24" xfId="0" applyFont="1" applyFill="1" applyBorder="1" applyAlignment="1">
      <alignment horizontal="left" vertical="center" wrapText="1"/>
    </xf>
    <xf numFmtId="166" fontId="21" fillId="4" borderId="6" xfId="0" applyNumberFormat="1" applyFont="1" applyFill="1" applyBorder="1" applyAlignment="1">
      <alignment horizontal="center" vertical="top"/>
    </xf>
    <xf numFmtId="166" fontId="21" fillId="5" borderId="6" xfId="0" applyNumberFormat="1" applyFont="1" applyFill="1" applyBorder="1" applyAlignment="1">
      <alignment horizontal="center" vertical="top"/>
    </xf>
    <xf numFmtId="166" fontId="19" fillId="6" borderId="6" xfId="0" applyNumberFormat="1" applyFont="1" applyFill="1" applyBorder="1" applyAlignment="1">
      <alignment horizontal="center" vertical="center"/>
    </xf>
    <xf numFmtId="166" fontId="1" fillId="4" borderId="6" xfId="0" applyNumberFormat="1" applyFont="1" applyFill="1" applyBorder="1" applyAlignment="1">
      <alignment horizontal="center"/>
    </xf>
    <xf numFmtId="166" fontId="1" fillId="5" borderId="6" xfId="0" applyNumberFormat="1" applyFont="1" applyFill="1" applyBorder="1" applyAlignment="1">
      <alignment horizontal="center"/>
    </xf>
    <xf numFmtId="166" fontId="9" fillId="6" borderId="6" xfId="0" applyNumberFormat="1" applyFont="1" applyFill="1" applyBorder="1" applyAlignment="1">
      <alignment horizontal="center" vertical="center" wrapText="1"/>
    </xf>
    <xf numFmtId="0" fontId="14" fillId="5" borderId="0" xfId="0" applyFont="1" applyFill="1" applyAlignment="1">
      <alignment horizontal="center" vertical="center" wrapText="1"/>
    </xf>
    <xf numFmtId="49" fontId="14" fillId="7" borderId="17" xfId="0" applyNumberFormat="1" applyFont="1" applyFill="1" applyBorder="1" applyAlignment="1">
      <alignment horizontal="center" vertical="center"/>
    </xf>
    <xf numFmtId="0" fontId="21" fillId="5" borderId="6" xfId="0" applyFont="1" applyFill="1" applyBorder="1" applyAlignment="1">
      <alignment horizontal="left" vertical="top"/>
    </xf>
    <xf numFmtId="0" fontId="0" fillId="0" borderId="17" xfId="0" applyBorder="1" applyAlignment="1">
      <alignment horizontal="center"/>
    </xf>
    <xf numFmtId="0" fontId="0" fillId="0" borderId="0" xfId="0" applyAlignment="1">
      <alignment horizontal="center"/>
    </xf>
    <xf numFmtId="0" fontId="0" fillId="0" borderId="2" xfId="0" applyBorder="1" applyAlignment="1">
      <alignment horizontal="center"/>
    </xf>
    <xf numFmtId="0" fontId="19" fillId="0" borderId="16"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9" xfId="0" applyFont="1" applyBorder="1" applyAlignment="1">
      <alignment horizontal="center" vertical="center"/>
    </xf>
    <xf numFmtId="0" fontId="19" fillId="0" borderId="7" xfId="0" applyFont="1" applyBorder="1" applyAlignment="1">
      <alignment horizontal="center" vertical="center"/>
    </xf>
    <xf numFmtId="0" fontId="19" fillId="0" borderId="3" xfId="0" applyFont="1" applyBorder="1" applyAlignment="1">
      <alignment horizontal="center" vertical="center"/>
    </xf>
    <xf numFmtId="0" fontId="20" fillId="0" borderId="14" xfId="0" applyFont="1" applyBorder="1" applyAlignment="1">
      <alignment horizontal="center" vertical="center" wrapText="1"/>
    </xf>
    <xf numFmtId="0" fontId="20" fillId="0" borderId="1" xfId="0" applyFont="1" applyBorder="1" applyAlignment="1">
      <alignment horizontal="center" vertical="center" wrapText="1"/>
    </xf>
    <xf numFmtId="0" fontId="15" fillId="0" borderId="0" xfId="0" applyFont="1" applyAlignment="1">
      <alignment horizontal="center" vertical="center" wrapText="1"/>
    </xf>
    <xf numFmtId="0" fontId="15" fillId="0" borderId="2"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0" xfId="0" applyFont="1" applyAlignment="1">
      <alignment horizontal="center" vertical="center" wrapText="1"/>
    </xf>
    <xf numFmtId="0" fontId="19" fillId="0" borderId="2" xfId="0" applyFont="1" applyBorder="1" applyAlignment="1">
      <alignment horizontal="center" vertical="center" wrapText="1"/>
    </xf>
    <xf numFmtId="0" fontId="9" fillId="6" borderId="6" xfId="0" applyFont="1" applyFill="1" applyBorder="1" applyAlignment="1">
      <alignment horizontal="left" wrapText="1"/>
    </xf>
    <xf numFmtId="0" fontId="21" fillId="4" borderId="6" xfId="0" applyFont="1" applyFill="1" applyBorder="1" applyAlignment="1">
      <alignment horizontal="left" vertical="top"/>
    </xf>
    <xf numFmtId="0" fontId="9" fillId="6" borderId="26" xfId="0" applyFont="1" applyFill="1" applyBorder="1" applyAlignment="1">
      <alignment horizontal="left" vertical="center" wrapText="1"/>
    </xf>
    <xf numFmtId="0" fontId="9" fillId="6" borderId="27" xfId="0" applyFont="1" applyFill="1" applyBorder="1" applyAlignment="1">
      <alignment horizontal="left" vertical="center" wrapText="1"/>
    </xf>
    <xf numFmtId="166" fontId="0" fillId="0" borderId="11" xfId="0" applyNumberFormat="1" applyBorder="1"/>
    <xf numFmtId="166" fontId="0" fillId="0" borderId="12" xfId="0" applyNumberFormat="1" applyBorder="1"/>
  </cellXfs>
  <cellStyles count="6">
    <cellStyle name="Euro" xfId="1" xr:uid="{E10D6C3B-8662-47B8-9F4F-76E192B0A3BE}"/>
    <cellStyle name="Monétaire" xfId="2" builtinId="4"/>
    <cellStyle name="Normal" xfId="0" builtinId="0"/>
    <cellStyle name="Normal 3" xfId="3" xr:uid="{68E6C782-B9A8-4977-B4A9-46143F78DB67}"/>
    <cellStyle name="SETES Titre 0" xfId="4" xr:uid="{0D14DE01-8E49-4062-898B-F7B63AFEE035}"/>
    <cellStyle name="SETES Titre 1" xfId="5" xr:uid="{7075F803-0F9C-48DB-8110-E5123903B11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absolute">
    <xdr:from>
      <xdr:col>0</xdr:col>
      <xdr:colOff>9525</xdr:colOff>
      <xdr:row>0</xdr:row>
      <xdr:rowOff>0</xdr:rowOff>
    </xdr:from>
    <xdr:to>
      <xdr:col>3</xdr:col>
      <xdr:colOff>76200</xdr:colOff>
      <xdr:row>11</xdr:row>
      <xdr:rowOff>0</xdr:rowOff>
    </xdr:to>
    <xdr:pic>
      <xdr:nvPicPr>
        <xdr:cNvPr id="4115" name="Forme1">
          <a:extLst>
            <a:ext uri="{FF2B5EF4-FFF2-40B4-BE49-F238E27FC236}">
              <a16:creationId xmlns:a16="http://schemas.microsoft.com/office/drawing/2014/main" id="{83FA0312-74F4-591B-2DF3-A18D8CB0DF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0"/>
          <a:ext cx="2352675" cy="167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0</xdr:col>
      <xdr:colOff>0</xdr:colOff>
      <xdr:row>9</xdr:row>
      <xdr:rowOff>17790</xdr:rowOff>
    </xdr:from>
    <xdr:to>
      <xdr:col>3</xdr:col>
      <xdr:colOff>95517</xdr:colOff>
      <xdr:row>59</xdr:row>
      <xdr:rowOff>96605</xdr:rowOff>
    </xdr:to>
    <xdr:sp macro="" textlink="">
      <xdr:nvSpPr>
        <xdr:cNvPr id="3" name="Forme2">
          <a:extLst>
            <a:ext uri="{FF2B5EF4-FFF2-40B4-BE49-F238E27FC236}">
              <a16:creationId xmlns:a16="http://schemas.microsoft.com/office/drawing/2014/main" id="{AA5932E1-1FE0-48B7-54AC-7D827270E21A}"/>
            </a:ext>
          </a:extLst>
        </xdr:cNvPr>
        <xdr:cNvSpPr/>
      </xdr:nvSpPr>
      <xdr:spPr>
        <a:xfrm>
          <a:off x="0" y="1389390"/>
          <a:ext cx="2410095" cy="7727400"/>
        </a:xfrm>
        <a:prstGeom prst="rect">
          <a:avLst/>
        </a:prstGeom>
        <a:noFill/>
        <a:ln w="0">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162000" tIns="0" rIns="0" bIns="0" rtlCol="0" anchor="t"/>
        <a:lstStyle/>
        <a:p>
          <a:pPr algn="l"/>
          <a:r>
            <a:rPr lang="fr-FR" sz="900" b="1" i="0">
              <a:solidFill>
                <a:srgbClr val="000000"/>
              </a:solidFill>
              <a:latin typeface="Century Gothic"/>
            </a:rPr>
            <a:t>MAITRISE D'OUVRAGE</a:t>
          </a:r>
        </a:p>
        <a:p>
          <a:pPr algn="l"/>
          <a:r>
            <a:rPr lang="fr-FR" sz="900" b="0" i="0">
              <a:solidFill>
                <a:srgbClr val="000000"/>
              </a:solidFill>
              <a:latin typeface="Century Gothic"/>
            </a:rPr>
            <a:t>CNED &amp; RESEAU CANOPE</a:t>
          </a:r>
        </a:p>
        <a:p>
          <a:pPr algn="l"/>
          <a:r>
            <a:rPr lang="fr-FR" sz="900" b="0" i="0">
              <a:solidFill>
                <a:srgbClr val="000000"/>
              </a:solidFill>
              <a:latin typeface="Century Gothic"/>
            </a:rPr>
            <a:t>3 Allée Antonio Machado</a:t>
          </a:r>
        </a:p>
        <a:p>
          <a:pPr algn="l"/>
          <a:r>
            <a:rPr lang="fr-FR" sz="900" b="0" i="0">
              <a:solidFill>
                <a:srgbClr val="000000"/>
              </a:solidFill>
              <a:latin typeface="Century Gothic"/>
            </a:rPr>
            <a:t>31051 - TOULOUSE</a:t>
          </a:r>
        </a:p>
        <a:p>
          <a:pPr algn="l"/>
          <a:endParaRPr sz="900">
            <a:solidFill>
              <a:srgbClr val="000000"/>
            </a:solidFill>
            <a:latin typeface="Century Gothic"/>
          </a:endParaRPr>
        </a:p>
        <a:p>
          <a:pPr algn="l"/>
          <a:endParaRPr sz="900">
            <a:solidFill>
              <a:srgbClr val="000000"/>
            </a:solidFill>
            <a:latin typeface="Century Gothic"/>
          </a:endParaRPr>
        </a:p>
        <a:p>
          <a:pPr algn="l"/>
          <a:endParaRPr sz="900">
            <a:solidFill>
              <a:srgbClr val="000000"/>
            </a:solidFill>
            <a:latin typeface="Century Gothic"/>
          </a:endParaRPr>
        </a:p>
        <a:p>
          <a:pPr algn="l"/>
          <a:r>
            <a:rPr lang="fr-FR" sz="900" b="1" i="0">
              <a:solidFill>
                <a:srgbClr val="000000"/>
              </a:solidFill>
              <a:latin typeface="Century Gothic"/>
            </a:rPr>
            <a:t>MAITRISE D'OEUVRE</a:t>
          </a:r>
        </a:p>
        <a:p>
          <a:pPr algn="l"/>
          <a:r>
            <a:rPr lang="fr-FR" sz="900" b="0" i="0">
              <a:solidFill>
                <a:srgbClr val="000000"/>
              </a:solidFill>
              <a:latin typeface="Century Gothic"/>
            </a:rPr>
            <a:t>ENZO&amp;ROSSO</a:t>
          </a:r>
        </a:p>
        <a:p>
          <a:pPr algn="l"/>
          <a:r>
            <a:rPr lang="fr-FR" sz="900" b="0" i="0">
              <a:solidFill>
                <a:srgbClr val="000000"/>
              </a:solidFill>
              <a:latin typeface="Century Gothic"/>
            </a:rPr>
            <a:t>113 Boulevard de Lamasquère</a:t>
          </a:r>
        </a:p>
        <a:p>
          <a:pPr algn="l"/>
          <a:r>
            <a:rPr lang="fr-FR" sz="900" b="0" i="0">
              <a:solidFill>
                <a:srgbClr val="000000"/>
              </a:solidFill>
              <a:latin typeface="Century Gothic"/>
            </a:rPr>
            <a:t>31600 - MURET</a:t>
          </a:r>
        </a:p>
        <a:p>
          <a:pPr algn="l"/>
          <a:r>
            <a:rPr lang="fr-FR" sz="900" b="0" i="0">
              <a:solidFill>
                <a:srgbClr val="000000"/>
              </a:solidFill>
              <a:latin typeface="Century Gothic"/>
            </a:rPr>
            <a:t>Tel : 06 81 20 16 27</a:t>
          </a:r>
        </a:p>
        <a:p>
          <a:pPr algn="l"/>
          <a:r>
            <a:rPr lang="fr-FR" sz="900" b="0" i="0">
              <a:solidFill>
                <a:srgbClr val="000000"/>
              </a:solidFill>
              <a:latin typeface="Century Gothic"/>
            </a:rPr>
            <a:t>Email : nathalie.estival@enzo-rosso.fr</a:t>
          </a:r>
        </a:p>
        <a:p>
          <a:pPr algn="l"/>
          <a:endParaRPr sz="900">
            <a:solidFill>
              <a:srgbClr val="000000"/>
            </a:solidFill>
            <a:latin typeface="Century Gothic"/>
          </a:endParaRPr>
        </a:p>
        <a:p>
          <a:pPr algn="l"/>
          <a:r>
            <a:rPr lang="fr-FR" sz="900" b="1" i="0">
              <a:solidFill>
                <a:srgbClr val="000000"/>
              </a:solidFill>
              <a:latin typeface="Century Gothic"/>
            </a:rPr>
            <a:t>BUREAU D'ETUDES STRUCTURE</a:t>
          </a:r>
        </a:p>
        <a:p>
          <a:pPr algn="l"/>
          <a:r>
            <a:rPr lang="fr-FR" sz="900" b="0" i="0">
              <a:solidFill>
                <a:srgbClr val="000000"/>
              </a:solidFill>
              <a:latin typeface="Century Gothic"/>
            </a:rPr>
            <a:t>SETES</a:t>
          </a:r>
        </a:p>
        <a:p>
          <a:pPr algn="l"/>
          <a:r>
            <a:rPr lang="fr-FR" sz="900" b="0" i="0">
              <a:solidFill>
                <a:srgbClr val="000000"/>
              </a:solidFill>
              <a:latin typeface="Century Gothic"/>
            </a:rPr>
            <a:t>14 avenue des Tilleuls</a:t>
          </a:r>
        </a:p>
        <a:p>
          <a:pPr algn="l"/>
          <a:r>
            <a:rPr lang="fr-FR" sz="900" b="0" i="0">
              <a:solidFill>
                <a:srgbClr val="000000"/>
              </a:solidFill>
              <a:latin typeface="Century Gothic"/>
            </a:rPr>
            <a:t>65000 - TARBES</a:t>
          </a:r>
        </a:p>
        <a:p>
          <a:pPr algn="l"/>
          <a:r>
            <a:rPr lang="fr-FR" sz="900" b="0" i="0">
              <a:solidFill>
                <a:srgbClr val="000000"/>
              </a:solidFill>
              <a:latin typeface="Century Gothic"/>
            </a:rPr>
            <a:t>Tel : 06 75 21 21 94</a:t>
          </a:r>
        </a:p>
        <a:p>
          <a:pPr algn="l"/>
          <a:r>
            <a:rPr lang="fr-FR" sz="900" b="0" i="0">
              <a:solidFill>
                <a:srgbClr val="000000"/>
              </a:solidFill>
              <a:latin typeface="Century Gothic"/>
            </a:rPr>
            <a:t>Email : lk.setes@setes.fr</a:t>
          </a:r>
        </a:p>
        <a:p>
          <a:pPr algn="l"/>
          <a:endParaRPr sz="900">
            <a:solidFill>
              <a:srgbClr val="000000"/>
            </a:solidFill>
            <a:latin typeface="Century Gothic"/>
          </a:endParaRPr>
        </a:p>
        <a:p>
          <a:pPr algn="l"/>
          <a:r>
            <a:rPr lang="fr-FR" sz="900" b="1" i="0">
              <a:solidFill>
                <a:srgbClr val="000000"/>
              </a:solidFill>
              <a:latin typeface="Century Gothic"/>
            </a:rPr>
            <a:t>BUREAU D'ETUDES CFA CFO</a:t>
          </a:r>
        </a:p>
        <a:p>
          <a:pPr algn="l"/>
          <a:r>
            <a:rPr lang="fr-FR" sz="900" b="0" i="0">
              <a:solidFill>
                <a:srgbClr val="000000"/>
              </a:solidFill>
              <a:latin typeface="Century Gothic"/>
            </a:rPr>
            <a:t>SETES</a:t>
          </a:r>
        </a:p>
        <a:p>
          <a:pPr algn="l"/>
          <a:r>
            <a:rPr lang="fr-FR" sz="900" b="0" i="0">
              <a:solidFill>
                <a:srgbClr val="000000"/>
              </a:solidFill>
              <a:latin typeface="Century Gothic"/>
            </a:rPr>
            <a:t>14 avenue des Tilleuls</a:t>
          </a:r>
        </a:p>
        <a:p>
          <a:pPr algn="l"/>
          <a:r>
            <a:rPr lang="fr-FR" sz="900" b="0" i="0">
              <a:solidFill>
                <a:srgbClr val="000000"/>
              </a:solidFill>
              <a:latin typeface="Century Gothic"/>
            </a:rPr>
            <a:t>65000 - TARBES</a:t>
          </a:r>
        </a:p>
        <a:p>
          <a:pPr algn="l"/>
          <a:r>
            <a:rPr lang="fr-FR" sz="900" b="0" i="0">
              <a:solidFill>
                <a:srgbClr val="000000"/>
              </a:solidFill>
              <a:latin typeface="Century Gothic"/>
            </a:rPr>
            <a:t>Tel : 06 70 53 96 60</a:t>
          </a:r>
        </a:p>
        <a:p>
          <a:pPr algn="l"/>
          <a:r>
            <a:rPr lang="fr-FR" sz="900" b="0" i="0">
              <a:solidFill>
                <a:srgbClr val="000000"/>
              </a:solidFill>
              <a:latin typeface="Century Gothic"/>
            </a:rPr>
            <a:t>Email : jf.setes@setes.fr</a:t>
          </a:r>
        </a:p>
        <a:p>
          <a:pPr algn="l"/>
          <a:endParaRPr sz="900">
            <a:solidFill>
              <a:srgbClr val="000000"/>
            </a:solidFill>
            <a:latin typeface="Century Gothic"/>
          </a:endParaRPr>
        </a:p>
        <a:p>
          <a:pPr algn="l"/>
          <a:r>
            <a:rPr lang="fr-FR" sz="900" b="1" i="0">
              <a:solidFill>
                <a:srgbClr val="000000"/>
              </a:solidFill>
              <a:latin typeface="Century Gothic"/>
            </a:rPr>
            <a:t>BUREAU D'ETUDES CVC PLOMBERIE</a:t>
          </a:r>
        </a:p>
        <a:p>
          <a:pPr algn="l"/>
          <a:r>
            <a:rPr lang="fr-FR" sz="900" b="0" i="0">
              <a:solidFill>
                <a:srgbClr val="000000"/>
              </a:solidFill>
              <a:latin typeface="Century Gothic"/>
            </a:rPr>
            <a:t>SETES</a:t>
          </a:r>
        </a:p>
        <a:p>
          <a:pPr algn="l"/>
          <a:r>
            <a:rPr lang="fr-FR" sz="900" b="0" i="0">
              <a:solidFill>
                <a:srgbClr val="000000"/>
              </a:solidFill>
              <a:latin typeface="Century Gothic"/>
            </a:rPr>
            <a:t>14 avenue des Tilleuls</a:t>
          </a:r>
        </a:p>
        <a:p>
          <a:pPr algn="l"/>
          <a:r>
            <a:rPr lang="fr-FR" sz="900" b="0" i="0">
              <a:solidFill>
                <a:srgbClr val="000000"/>
              </a:solidFill>
              <a:latin typeface="Century Gothic"/>
            </a:rPr>
            <a:t>65000 - TARBES</a:t>
          </a:r>
        </a:p>
        <a:p>
          <a:pPr algn="l"/>
          <a:r>
            <a:rPr lang="fr-FR" sz="900" b="0" i="0">
              <a:solidFill>
                <a:srgbClr val="000000"/>
              </a:solidFill>
              <a:latin typeface="Century Gothic"/>
            </a:rPr>
            <a:t>Tel : 06 43 18 44 29</a:t>
          </a:r>
        </a:p>
        <a:p>
          <a:pPr algn="l"/>
          <a:r>
            <a:rPr lang="fr-FR" sz="900" b="0" i="0">
              <a:solidFill>
                <a:srgbClr val="000000"/>
              </a:solidFill>
              <a:latin typeface="Century Gothic"/>
            </a:rPr>
            <a:t>Email : cd.setes@setes.fr</a:t>
          </a:r>
        </a:p>
        <a:p>
          <a:pPr algn="l"/>
          <a:endParaRPr sz="900">
            <a:solidFill>
              <a:srgbClr val="000000"/>
            </a:solidFill>
            <a:latin typeface="Century Gothic"/>
          </a:endParaRPr>
        </a:p>
        <a:p>
          <a:pPr algn="l"/>
          <a:r>
            <a:rPr lang="fr-FR" sz="900" b="1" i="0">
              <a:solidFill>
                <a:srgbClr val="000000"/>
              </a:solidFill>
              <a:latin typeface="Century Gothic"/>
            </a:rPr>
            <a:t>BUREAU D'ETUDES ACOUSTIQUES</a:t>
          </a:r>
        </a:p>
        <a:p>
          <a:pPr algn="l">
            <a:lnSpc>
              <a:spcPts val="1000"/>
            </a:lnSpc>
          </a:pPr>
          <a:r>
            <a:rPr lang="fr-FR" sz="900" b="0" i="0">
              <a:solidFill>
                <a:srgbClr val="000000"/>
              </a:solidFill>
              <a:latin typeface="Century Gothic"/>
            </a:rPr>
            <a:t>GAMBA ACOUSTIQUE</a:t>
          </a:r>
        </a:p>
        <a:p>
          <a:pPr algn="l"/>
          <a:r>
            <a:rPr lang="fr-FR" sz="900" b="0" i="0">
              <a:solidFill>
                <a:srgbClr val="000000"/>
              </a:solidFill>
              <a:latin typeface="Century Gothic"/>
            </a:rPr>
            <a:t>160 rue du Colombier</a:t>
          </a:r>
        </a:p>
        <a:p>
          <a:pPr algn="l"/>
          <a:r>
            <a:rPr lang="fr-FR" sz="900" b="0" i="0">
              <a:solidFill>
                <a:srgbClr val="000000"/>
              </a:solidFill>
              <a:latin typeface="Century Gothic"/>
            </a:rPr>
            <a:t>31670 - LABEGE</a:t>
          </a:r>
        </a:p>
        <a:p>
          <a:pPr algn="l">
            <a:lnSpc>
              <a:spcPts val="1000"/>
            </a:lnSpc>
          </a:pPr>
          <a:r>
            <a:rPr lang="fr-FR" sz="900" b="0" i="0">
              <a:solidFill>
                <a:srgbClr val="000000"/>
              </a:solidFill>
              <a:latin typeface="Century Gothic"/>
            </a:rPr>
            <a:t>Tel : 06 28 41 04 67</a:t>
          </a:r>
        </a:p>
        <a:p>
          <a:pPr algn="l"/>
          <a:r>
            <a:rPr lang="fr-FR" sz="900" b="0" i="0">
              <a:solidFill>
                <a:srgbClr val="000000"/>
              </a:solidFill>
              <a:latin typeface="Century Gothic"/>
            </a:rPr>
            <a:t>Email : aymeric.naze@gamba.fr</a:t>
          </a:r>
        </a:p>
        <a:p>
          <a:pPr algn="l"/>
          <a:endParaRPr sz="900">
            <a:solidFill>
              <a:srgbClr val="000000"/>
            </a:solidFill>
            <a:latin typeface="Century Gothic"/>
          </a:endParaRPr>
        </a:p>
        <a:p>
          <a:pPr algn="l"/>
          <a:r>
            <a:rPr lang="fr-FR" sz="900" b="1" i="0">
              <a:solidFill>
                <a:srgbClr val="000000"/>
              </a:solidFill>
              <a:latin typeface="Century Gothic"/>
            </a:rPr>
            <a:t>BUREAU DE CONTROLE</a:t>
          </a:r>
        </a:p>
        <a:p>
          <a:pPr algn="l">
            <a:lnSpc>
              <a:spcPts val="1000"/>
            </a:lnSpc>
          </a:pPr>
          <a:r>
            <a:rPr lang="fr-FR" sz="900" b="0" i="0">
              <a:solidFill>
                <a:srgbClr val="000000"/>
              </a:solidFill>
              <a:latin typeface="Century Gothic"/>
            </a:rPr>
            <a:t>BTP CONSULTANTS</a:t>
          </a:r>
        </a:p>
        <a:p>
          <a:pPr algn="l"/>
          <a:r>
            <a:rPr lang="fr-FR" sz="900" b="0" i="0">
              <a:solidFill>
                <a:srgbClr val="000000"/>
              </a:solidFill>
              <a:latin typeface="Century Gothic"/>
            </a:rPr>
            <a:t>83 chemin Ribaute</a:t>
          </a:r>
        </a:p>
        <a:p>
          <a:pPr algn="l">
            <a:lnSpc>
              <a:spcPts val="1000"/>
            </a:lnSpc>
          </a:pPr>
          <a:r>
            <a:rPr lang="fr-FR" sz="900" b="0" i="0">
              <a:solidFill>
                <a:srgbClr val="000000"/>
              </a:solidFill>
              <a:latin typeface="Century Gothic"/>
            </a:rPr>
            <a:t>31400 - TOULOUSE</a:t>
          </a:r>
        </a:p>
        <a:p>
          <a:pPr algn="l"/>
          <a:r>
            <a:rPr lang="fr-FR" sz="900" b="0" i="0">
              <a:solidFill>
                <a:srgbClr val="000000"/>
              </a:solidFill>
              <a:latin typeface="Century Gothic"/>
            </a:rPr>
            <a:t>Tel : 06 25 74 22 60</a:t>
          </a:r>
        </a:p>
        <a:p>
          <a:pPr algn="l"/>
          <a:r>
            <a:rPr lang="fr-FR" sz="900" b="0" i="0">
              <a:solidFill>
                <a:srgbClr val="000000"/>
              </a:solidFill>
              <a:latin typeface="Century Gothic"/>
            </a:rPr>
            <a:t>Email : noemie.peronne@btp-consultants.fr</a:t>
          </a:r>
        </a:p>
        <a:p>
          <a:pPr algn="l">
            <a:lnSpc>
              <a:spcPts val="1000"/>
            </a:lnSpc>
          </a:pPr>
          <a:endParaRPr sz="900">
            <a:solidFill>
              <a:srgbClr val="000000"/>
            </a:solidFill>
            <a:latin typeface="Century Gothic"/>
          </a:endParaRPr>
        </a:p>
        <a:p>
          <a:pPr algn="l"/>
          <a:r>
            <a:rPr lang="fr-FR" sz="900" b="1" i="0">
              <a:solidFill>
                <a:srgbClr val="000000"/>
              </a:solidFill>
              <a:latin typeface="Century Gothic"/>
            </a:rPr>
            <a:t>SPS</a:t>
          </a:r>
        </a:p>
        <a:p>
          <a:pPr algn="l"/>
          <a:r>
            <a:rPr lang="fr-FR" sz="900" b="0" i="0">
              <a:solidFill>
                <a:srgbClr val="000000"/>
              </a:solidFill>
              <a:latin typeface="Century Gothic"/>
            </a:rPr>
            <a:t>BTP CONSULTANTS</a:t>
          </a:r>
        </a:p>
        <a:p>
          <a:pPr algn="l">
            <a:lnSpc>
              <a:spcPts val="1000"/>
            </a:lnSpc>
          </a:pPr>
          <a:r>
            <a:rPr lang="fr-FR" sz="900" b="0" i="0">
              <a:solidFill>
                <a:srgbClr val="000000"/>
              </a:solidFill>
              <a:latin typeface="Century Gothic"/>
            </a:rPr>
            <a:t>83 chemin Ribaute</a:t>
          </a:r>
        </a:p>
        <a:p>
          <a:pPr algn="l"/>
          <a:r>
            <a:rPr lang="fr-FR" sz="900" b="0" i="0">
              <a:solidFill>
                <a:srgbClr val="000000"/>
              </a:solidFill>
              <a:latin typeface="Century Gothic"/>
            </a:rPr>
            <a:t>31400 - TOULOUSE</a:t>
          </a:r>
        </a:p>
        <a:p>
          <a:pPr algn="l"/>
          <a:r>
            <a:rPr lang="fr-FR" sz="900" b="0" i="0">
              <a:solidFill>
                <a:srgbClr val="000000"/>
              </a:solidFill>
              <a:latin typeface="Century Gothic"/>
            </a:rPr>
            <a:t>Tel : 06 08 76 14 35</a:t>
          </a:r>
        </a:p>
        <a:p>
          <a:pPr algn="l">
            <a:lnSpc>
              <a:spcPts val="1000"/>
            </a:lnSpc>
          </a:pPr>
          <a:r>
            <a:rPr lang="fr-FR" sz="900" b="0" i="0">
              <a:solidFill>
                <a:srgbClr val="000000"/>
              </a:solidFill>
              <a:latin typeface="Century Gothic"/>
            </a:rPr>
            <a:t>Email : rolando.postiga@btp-consultants.fr</a:t>
          </a:r>
        </a:p>
      </xdr:txBody>
    </xdr:sp>
    <xdr:clientData/>
  </xdr:twoCellAnchor>
  <xdr:twoCellAnchor editAs="absolute">
    <xdr:from>
      <xdr:col>3</xdr:col>
      <xdr:colOff>212850</xdr:colOff>
      <xdr:row>40</xdr:row>
      <xdr:rowOff>89550</xdr:rowOff>
    </xdr:from>
    <xdr:to>
      <xdr:col>8</xdr:col>
      <xdr:colOff>279420</xdr:colOff>
      <xdr:row>47</xdr:row>
      <xdr:rowOff>91950</xdr:rowOff>
    </xdr:to>
    <xdr:sp macro="" textlink="">
      <xdr:nvSpPr>
        <xdr:cNvPr id="4" name="Forme3">
          <a:extLst>
            <a:ext uri="{FF2B5EF4-FFF2-40B4-BE49-F238E27FC236}">
              <a16:creationId xmlns:a16="http://schemas.microsoft.com/office/drawing/2014/main" id="{D00B911B-9007-EE15-ECA4-DF44D126B507}"/>
            </a:ext>
          </a:extLst>
        </xdr:cNvPr>
        <xdr:cNvSpPr/>
      </xdr:nvSpPr>
      <xdr:spPr>
        <a:xfrm>
          <a:off x="2556000" y="6204600"/>
          <a:ext cx="3886095" cy="1069200"/>
        </a:xfrm>
        <a:prstGeom prst="rect">
          <a:avLst/>
        </a:prstGeom>
        <a:noFill/>
        <a:ln w="0">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000" b="0" i="0">
              <a:solidFill>
                <a:srgbClr val="000000"/>
              </a:solidFill>
              <a:latin typeface="Century Gothic"/>
            </a:rPr>
            <a:t>CNED &amp; RESEAU CANOPE</a:t>
          </a:r>
        </a:p>
        <a:p>
          <a:pPr algn="ctr"/>
          <a:r>
            <a:rPr lang="fr-FR" sz="1000" b="0" i="0">
              <a:solidFill>
                <a:srgbClr val="000000"/>
              </a:solidFill>
              <a:latin typeface="Century Gothic"/>
            </a:rPr>
            <a:t>3 Allée Antonio Machado</a:t>
          </a:r>
        </a:p>
        <a:p>
          <a:pPr algn="ctr"/>
          <a:r>
            <a:rPr lang="fr-FR" sz="1000" b="0" i="0">
              <a:solidFill>
                <a:srgbClr val="000000"/>
              </a:solidFill>
              <a:latin typeface="Century Gothic"/>
            </a:rPr>
            <a:t>31051 - TOULOUSE</a:t>
          </a:r>
        </a:p>
        <a:p>
          <a:pPr algn="ctr"/>
          <a:endParaRPr sz="1000">
            <a:solidFill>
              <a:srgbClr val="000000"/>
            </a:solidFill>
            <a:latin typeface="Century Gothic"/>
          </a:endParaRPr>
        </a:p>
        <a:p>
          <a:pPr algn="ctr"/>
          <a:endParaRPr sz="1000">
            <a:solidFill>
              <a:srgbClr val="000000"/>
            </a:solidFill>
            <a:latin typeface="Century Gothic"/>
          </a:endParaRPr>
        </a:p>
        <a:p>
          <a:pPr algn="ctr"/>
          <a:endParaRPr sz="1000">
            <a:solidFill>
              <a:srgbClr val="000000"/>
            </a:solidFill>
            <a:latin typeface="Century Gothic"/>
          </a:endParaRPr>
        </a:p>
      </xdr:txBody>
    </xdr:sp>
    <xdr:clientData/>
  </xdr:twoCellAnchor>
  <xdr:twoCellAnchor editAs="absolute">
    <xdr:from>
      <xdr:col>3</xdr:col>
      <xdr:colOff>184470</xdr:colOff>
      <xdr:row>25</xdr:row>
      <xdr:rowOff>91350</xdr:rowOff>
    </xdr:from>
    <xdr:to>
      <xdr:col>8</xdr:col>
      <xdr:colOff>279421</xdr:colOff>
      <xdr:row>29</xdr:row>
      <xdr:rowOff>25896</xdr:rowOff>
    </xdr:to>
    <xdr:sp macro="" textlink="">
      <xdr:nvSpPr>
        <xdr:cNvPr id="5" name="Forme4">
          <a:extLst>
            <a:ext uri="{FF2B5EF4-FFF2-40B4-BE49-F238E27FC236}">
              <a16:creationId xmlns:a16="http://schemas.microsoft.com/office/drawing/2014/main" id="{D68E0C90-828B-0D46-B8A7-FCF76F36DD55}"/>
            </a:ext>
          </a:extLst>
        </xdr:cNvPr>
        <xdr:cNvSpPr/>
      </xdr:nvSpPr>
      <xdr:spPr>
        <a:xfrm>
          <a:off x="2518095" y="3920400"/>
          <a:ext cx="3924000" cy="534600"/>
        </a:xfrm>
        <a:prstGeom prst="rect">
          <a:avLst/>
        </a:prstGeom>
        <a:noFill/>
        <a:ln w="0">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000" b="0" i="0">
              <a:solidFill>
                <a:srgbClr val="000000"/>
              </a:solidFill>
              <a:latin typeface="Century Gothic"/>
            </a:rPr>
            <a:t>REAMENAGEMENT DES ESPACES DE TRAVAIL CNED &amp; CANOPE</a:t>
          </a:r>
        </a:p>
        <a:p>
          <a:pPr algn="ctr"/>
          <a:r>
            <a:rPr lang="fr-FR" sz="1000" b="0" i="0">
              <a:solidFill>
                <a:srgbClr val="000000"/>
              </a:solidFill>
              <a:latin typeface="Century Gothic"/>
            </a:rPr>
            <a:t>3 allée Antonio Machado</a:t>
          </a:r>
        </a:p>
        <a:p>
          <a:pPr algn="ctr"/>
          <a:r>
            <a:rPr lang="fr-FR" sz="1000" b="0" i="0">
              <a:solidFill>
                <a:srgbClr val="000000"/>
              </a:solidFill>
              <a:latin typeface="Century Gothic"/>
            </a:rPr>
            <a:t>31051  -  TOULOUSE</a:t>
          </a:r>
        </a:p>
      </xdr:txBody>
    </xdr:sp>
    <xdr:clientData/>
  </xdr:twoCellAnchor>
  <xdr:twoCellAnchor editAs="absolute">
    <xdr:from>
      <xdr:col>3</xdr:col>
      <xdr:colOff>184470</xdr:colOff>
      <xdr:row>48</xdr:row>
      <xdr:rowOff>52950</xdr:rowOff>
    </xdr:from>
    <xdr:to>
      <xdr:col>8</xdr:col>
      <xdr:colOff>279421</xdr:colOff>
      <xdr:row>53</xdr:row>
      <xdr:rowOff>99045</xdr:rowOff>
    </xdr:to>
    <xdr:sp macro="" textlink="">
      <xdr:nvSpPr>
        <xdr:cNvPr id="6" name="Forme7">
          <a:extLst>
            <a:ext uri="{FF2B5EF4-FFF2-40B4-BE49-F238E27FC236}">
              <a16:creationId xmlns:a16="http://schemas.microsoft.com/office/drawing/2014/main" id="{29CCF10C-4D05-916E-FBD7-EA72D25BE304}"/>
            </a:ext>
          </a:extLst>
        </xdr:cNvPr>
        <xdr:cNvSpPr/>
      </xdr:nvSpPr>
      <xdr:spPr>
        <a:xfrm>
          <a:off x="2518095" y="7387200"/>
          <a:ext cx="3924000" cy="808095"/>
        </a:xfrm>
        <a:prstGeom prst="rect">
          <a:avLst/>
        </a:prstGeom>
        <a:noFill/>
        <a:ln w="0">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000" b="0" i="0">
              <a:solidFill>
                <a:srgbClr val="000000"/>
              </a:solidFill>
              <a:latin typeface="Century Gothic"/>
            </a:rPr>
            <a:t>CDPGF</a:t>
          </a:r>
        </a:p>
        <a:p>
          <a:pPr algn="ctr"/>
          <a:r>
            <a:rPr lang="fr-FR" sz="1000" b="0" i="0">
              <a:solidFill>
                <a:srgbClr val="000000"/>
              </a:solidFill>
              <a:latin typeface="Century Gothic"/>
            </a:rPr>
            <a:t>DCE</a:t>
          </a:r>
        </a:p>
        <a:p>
          <a:pPr algn="ctr"/>
          <a:r>
            <a:rPr lang="fr-FR" sz="1000" b="0" i="0">
              <a:solidFill>
                <a:srgbClr val="000000"/>
              </a:solidFill>
              <a:latin typeface="Century Gothic"/>
            </a:rPr>
            <a:t>02/10/2025</a:t>
          </a:r>
        </a:p>
      </xdr:txBody>
    </xdr:sp>
    <xdr:clientData/>
  </xdr:twoCellAnchor>
  <xdr:twoCellAnchor editAs="absolute">
    <xdr:from>
      <xdr:col>3</xdr:col>
      <xdr:colOff>184470</xdr:colOff>
      <xdr:row>54</xdr:row>
      <xdr:rowOff>74340</xdr:rowOff>
    </xdr:from>
    <xdr:to>
      <xdr:col>8</xdr:col>
      <xdr:colOff>279421</xdr:colOff>
      <xdr:row>59</xdr:row>
      <xdr:rowOff>110928</xdr:rowOff>
    </xdr:to>
    <xdr:sp macro="" textlink="">
      <xdr:nvSpPr>
        <xdr:cNvPr id="7" name="Forme8">
          <a:extLst>
            <a:ext uri="{FF2B5EF4-FFF2-40B4-BE49-F238E27FC236}">
              <a16:creationId xmlns:a16="http://schemas.microsoft.com/office/drawing/2014/main" id="{C6C5A903-97C7-C9F5-5704-1E209B427490}"/>
            </a:ext>
          </a:extLst>
        </xdr:cNvPr>
        <xdr:cNvSpPr/>
      </xdr:nvSpPr>
      <xdr:spPr>
        <a:xfrm>
          <a:off x="2518095" y="8322990"/>
          <a:ext cx="3924000" cy="808095"/>
        </a:xfrm>
        <a:prstGeom prst="rect">
          <a:avLst/>
        </a:prstGeom>
        <a:noFill/>
        <a:ln w="0">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000" b="1" i="0">
              <a:solidFill>
                <a:srgbClr val="000000"/>
              </a:solidFill>
              <a:latin typeface="Century Gothic"/>
            </a:rPr>
            <a:t>Lot N°12 : ÉLECTRICITÉ GÉNÉRALE </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0</xdr:row>
      <xdr:rowOff>57150</xdr:rowOff>
    </xdr:from>
    <xdr:to>
      <xdr:col>0</xdr:col>
      <xdr:colOff>390525</xdr:colOff>
      <xdr:row>2</xdr:row>
      <xdr:rowOff>95250</xdr:rowOff>
    </xdr:to>
    <xdr:pic>
      <xdr:nvPicPr>
        <xdr:cNvPr id="1653" name="Image 1">
          <a:extLst>
            <a:ext uri="{FF2B5EF4-FFF2-40B4-BE49-F238E27FC236}">
              <a16:creationId xmlns:a16="http://schemas.microsoft.com/office/drawing/2014/main" id="{4E0F0E41-9A8B-37D3-E517-A1F9CCE59F5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57150"/>
          <a:ext cx="314325"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8D230B-1650-4441-9A69-658298CDC548}">
  <dimension ref="A1"/>
  <sheetViews>
    <sheetView workbookViewId="0">
      <selection activeCell="N25" sqref="N25"/>
    </sheetView>
  </sheetViews>
  <sheetFormatPr baseColWidth="10" defaultColWidth="9.140625" defaultRowHeight="12"/>
  <cols>
    <col min="1" max="256" width="11.42578125" customWidth="1"/>
  </cols>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F8564E-6D4A-4CBA-8CC2-54DC9DB206F8}">
  <dimension ref="A1:G1017"/>
  <sheetViews>
    <sheetView tabSelected="1" topLeftCell="A957" zoomScaleNormal="100" workbookViewId="0">
      <selection activeCell="J982" sqref="J982"/>
    </sheetView>
  </sheetViews>
  <sheetFormatPr baseColWidth="10" defaultColWidth="11.42578125" defaultRowHeight="12.75"/>
  <cols>
    <col min="1" max="1" width="9.5703125" style="87" customWidth="1"/>
    <col min="2" max="2" width="52.85546875" style="1" customWidth="1"/>
    <col min="3" max="5" width="6.140625" style="52" customWidth="1"/>
    <col min="6" max="6" width="13.5703125" customWidth="1"/>
    <col min="7" max="7" width="15.42578125" customWidth="1"/>
  </cols>
  <sheetData>
    <row r="1" spans="1:7" s="58" customFormat="1" ht="11.1" customHeight="1">
      <c r="A1" s="77"/>
      <c r="B1" s="174" t="s">
        <v>0</v>
      </c>
      <c r="C1" s="174"/>
      <c r="D1" s="174"/>
      <c r="E1" s="174"/>
      <c r="F1" s="174"/>
      <c r="G1" s="175"/>
    </row>
    <row r="2" spans="1:7" s="58" customFormat="1" ht="11.1" customHeight="1">
      <c r="A2" s="78"/>
      <c r="B2" s="176" t="s">
        <v>1</v>
      </c>
      <c r="C2" s="176"/>
      <c r="D2" s="176"/>
      <c r="E2" s="176"/>
      <c r="F2" s="176"/>
      <c r="G2" s="177"/>
    </row>
    <row r="3" spans="1:7" s="58" customFormat="1" ht="11.1" customHeight="1">
      <c r="A3" s="78"/>
      <c r="B3" s="176" t="s">
        <v>2</v>
      </c>
      <c r="C3" s="176"/>
      <c r="D3" s="176"/>
      <c r="E3" s="176"/>
      <c r="F3" s="176"/>
      <c r="G3" s="177"/>
    </row>
    <row r="4" spans="1:7" ht="15" customHeight="1">
      <c r="A4" s="168" t="s">
        <v>3</v>
      </c>
      <c r="B4" s="169"/>
      <c r="C4" s="169"/>
      <c r="D4" s="169"/>
      <c r="E4" s="169"/>
      <c r="F4" s="170"/>
      <c r="G4" s="2"/>
    </row>
    <row r="5" spans="1:7" ht="15" customHeight="1">
      <c r="A5" s="181" t="s">
        <v>4</v>
      </c>
      <c r="B5" s="182"/>
      <c r="C5" s="182"/>
      <c r="D5" s="182"/>
      <c r="E5" s="182"/>
      <c r="F5" s="183"/>
      <c r="G5" s="3"/>
    </row>
    <row r="6" spans="1:7" ht="15" customHeight="1">
      <c r="A6" s="178" t="s">
        <v>5</v>
      </c>
      <c r="B6" s="179"/>
      <c r="C6" s="179"/>
      <c r="D6" s="179"/>
      <c r="E6" s="179"/>
      <c r="F6" s="180"/>
      <c r="G6" s="4"/>
    </row>
    <row r="7" spans="1:7" ht="15" customHeight="1">
      <c r="A7" s="171" t="s">
        <v>6</v>
      </c>
      <c r="B7" s="172"/>
      <c r="C7" s="172"/>
      <c r="D7" s="172"/>
      <c r="E7" s="172"/>
      <c r="F7" s="173"/>
      <c r="G7" s="5">
        <v>44472</v>
      </c>
    </row>
    <row r="8" spans="1:7" ht="27" customHeight="1">
      <c r="A8" s="79"/>
      <c r="B8" s="6" t="s">
        <v>7</v>
      </c>
      <c r="C8" s="7" t="s">
        <v>8</v>
      </c>
      <c r="D8" s="7" t="s">
        <v>9</v>
      </c>
      <c r="E8" s="7" t="s">
        <v>10</v>
      </c>
      <c r="F8" s="36" t="s">
        <v>11</v>
      </c>
      <c r="G8" s="36" t="s">
        <v>12</v>
      </c>
    </row>
    <row r="9" spans="1:7" ht="11.1" customHeight="1">
      <c r="A9" s="80"/>
      <c r="B9" s="8"/>
      <c r="C9" s="9"/>
      <c r="D9" s="9"/>
      <c r="E9" s="9"/>
      <c r="F9" s="10"/>
      <c r="G9" s="11"/>
    </row>
    <row r="10" spans="1:7" ht="12.95" customHeight="1">
      <c r="A10" s="81"/>
      <c r="B10" s="12" t="s">
        <v>13</v>
      </c>
      <c r="C10" s="37"/>
      <c r="D10" s="37"/>
      <c r="E10" s="37"/>
      <c r="F10" s="38"/>
      <c r="G10" s="39"/>
    </row>
    <row r="11" spans="1:7" ht="12">
      <c r="A11" s="81"/>
      <c r="B11" s="12" t="s">
        <v>14</v>
      </c>
      <c r="C11" s="37"/>
      <c r="D11" s="37"/>
      <c r="E11" s="37"/>
      <c r="F11" s="38"/>
      <c r="G11" s="39"/>
    </row>
    <row r="12" spans="1:7" ht="11.1" customHeight="1">
      <c r="A12" s="81"/>
      <c r="B12" s="8"/>
      <c r="C12" s="37"/>
      <c r="D12" s="37"/>
      <c r="E12" s="37"/>
      <c r="F12" s="38"/>
      <c r="G12" s="39"/>
    </row>
    <row r="13" spans="1:7" ht="33.75">
      <c r="A13" s="81"/>
      <c r="B13" s="13" t="s">
        <v>15</v>
      </c>
      <c r="C13" s="37"/>
      <c r="D13" s="37"/>
      <c r="E13" s="37"/>
      <c r="F13" s="38"/>
      <c r="G13" s="39"/>
    </row>
    <row r="14" spans="1:7" ht="11.1" customHeight="1">
      <c r="A14" s="81"/>
      <c r="B14" s="13"/>
      <c r="C14" s="37"/>
      <c r="D14" s="37"/>
      <c r="E14" s="37"/>
      <c r="F14" s="38"/>
      <c r="G14" s="39"/>
    </row>
    <row r="15" spans="1:7" ht="22.5">
      <c r="A15" s="81"/>
      <c r="B15" s="13" t="s">
        <v>931</v>
      </c>
      <c r="C15" s="37"/>
      <c r="D15" s="37"/>
      <c r="E15" s="37"/>
      <c r="F15" s="38"/>
      <c r="G15" s="39"/>
    </row>
    <row r="16" spans="1:7" ht="11.1" customHeight="1">
      <c r="A16" s="81"/>
      <c r="B16" s="13"/>
      <c r="C16" s="37"/>
      <c r="D16" s="37"/>
      <c r="E16" s="37"/>
      <c r="F16" s="38"/>
      <c r="G16" s="39"/>
    </row>
    <row r="17" spans="1:7" ht="33.75">
      <c r="A17" s="81"/>
      <c r="B17" s="13" t="s">
        <v>16</v>
      </c>
      <c r="C17" s="37"/>
      <c r="D17" s="37"/>
      <c r="E17" s="37"/>
      <c r="F17" s="38"/>
      <c r="G17" s="39"/>
    </row>
    <row r="18" spans="1:7" ht="11.1" customHeight="1">
      <c r="A18" s="81"/>
      <c r="B18" s="8"/>
      <c r="C18" s="37"/>
      <c r="D18" s="37"/>
      <c r="E18" s="37"/>
      <c r="F18" s="38"/>
      <c r="G18" s="39"/>
    </row>
    <row r="19" spans="1:7" ht="12">
      <c r="A19" s="81"/>
      <c r="B19" s="12" t="s">
        <v>17</v>
      </c>
      <c r="C19" s="37"/>
      <c r="D19" s="37"/>
      <c r="E19" s="37"/>
      <c r="F19" s="38"/>
      <c r="G19" s="39"/>
    </row>
    <row r="20" spans="1:7" ht="56.25">
      <c r="A20" s="81"/>
      <c r="B20" s="13" t="s">
        <v>18</v>
      </c>
      <c r="C20" s="37"/>
      <c r="D20" s="37"/>
      <c r="E20" s="37"/>
      <c r="F20" s="38"/>
      <c r="G20" s="39"/>
    </row>
    <row r="21" spans="1:7" ht="11.1" customHeight="1">
      <c r="A21" s="81"/>
      <c r="B21" s="8"/>
      <c r="C21" s="37"/>
      <c r="D21" s="37"/>
      <c r="E21" s="37"/>
      <c r="F21" s="38"/>
      <c r="G21" s="39"/>
    </row>
    <row r="22" spans="1:7" ht="12">
      <c r="A22" s="81"/>
      <c r="B22" s="12" t="s">
        <v>19</v>
      </c>
      <c r="C22" s="37"/>
      <c r="D22" s="37"/>
      <c r="E22" s="37"/>
      <c r="F22" s="38"/>
      <c r="G22" s="39"/>
    </row>
    <row r="23" spans="1:7" ht="22.5">
      <c r="A23" s="81"/>
      <c r="B23" s="13" t="s">
        <v>20</v>
      </c>
      <c r="C23" s="37"/>
      <c r="D23" s="37"/>
      <c r="E23" s="37"/>
      <c r="F23" s="38"/>
      <c r="G23" s="39"/>
    </row>
    <row r="24" spans="1:7" ht="11.1" customHeight="1">
      <c r="A24" s="81"/>
      <c r="B24" s="13"/>
      <c r="C24" s="37"/>
      <c r="D24" s="37"/>
      <c r="E24" s="37"/>
      <c r="F24" s="38"/>
      <c r="G24" s="39"/>
    </row>
    <row r="25" spans="1:7" ht="33.75">
      <c r="A25" s="81"/>
      <c r="B25" s="13" t="s">
        <v>21</v>
      </c>
      <c r="C25" s="37"/>
      <c r="D25" s="37"/>
      <c r="E25" s="37"/>
      <c r="F25" s="38"/>
      <c r="G25" s="39"/>
    </row>
    <row r="26" spans="1:7" ht="11.1" customHeight="1">
      <c r="A26" s="81"/>
      <c r="B26" s="13"/>
      <c r="C26" s="37"/>
      <c r="D26" s="37"/>
      <c r="E26" s="37"/>
      <c r="F26" s="38"/>
      <c r="G26" s="39"/>
    </row>
    <row r="27" spans="1:7" ht="12">
      <c r="A27" s="81"/>
      <c r="B27" s="30" t="s">
        <v>22</v>
      </c>
      <c r="C27" s="37"/>
      <c r="D27" s="37"/>
      <c r="E27" s="37"/>
      <c r="F27" s="38"/>
      <c r="G27" s="39"/>
    </row>
    <row r="28" spans="1:7" ht="11.1" customHeight="1">
      <c r="A28" s="81"/>
      <c r="B28" s="8"/>
      <c r="C28" s="37"/>
      <c r="D28" s="37"/>
      <c r="E28" s="37"/>
      <c r="F28" s="38"/>
      <c r="G28" s="39"/>
    </row>
    <row r="29" spans="1:7" ht="12.95" customHeight="1">
      <c r="A29" s="81"/>
      <c r="B29" s="8"/>
      <c r="C29" s="37"/>
      <c r="D29" s="37"/>
      <c r="E29" s="37"/>
      <c r="F29" s="38"/>
      <c r="G29" s="39"/>
    </row>
    <row r="30" spans="1:7" ht="12.95" customHeight="1">
      <c r="A30" s="81"/>
      <c r="B30" s="8"/>
      <c r="C30" s="37"/>
      <c r="D30" s="37"/>
      <c r="E30" s="37"/>
      <c r="F30" s="38"/>
      <c r="G30" s="39"/>
    </row>
    <row r="31" spans="1:7" ht="12.95" customHeight="1">
      <c r="A31" s="81"/>
      <c r="B31" s="8"/>
      <c r="C31" s="37"/>
      <c r="D31" s="37"/>
      <c r="E31" s="37"/>
      <c r="F31" s="38"/>
      <c r="G31" s="39"/>
    </row>
    <row r="32" spans="1:7" ht="12.95" customHeight="1">
      <c r="A32" s="81"/>
      <c r="B32" s="8"/>
      <c r="C32" s="37"/>
      <c r="D32" s="37"/>
      <c r="E32" s="37"/>
      <c r="F32" s="38"/>
      <c r="G32" s="39"/>
    </row>
    <row r="33" spans="1:7" ht="12.95" customHeight="1">
      <c r="A33" s="81"/>
      <c r="B33" s="8"/>
      <c r="C33" s="37"/>
      <c r="D33" s="37"/>
      <c r="E33" s="37"/>
      <c r="F33" s="38"/>
      <c r="G33" s="39"/>
    </row>
    <row r="34" spans="1:7" ht="12.95" customHeight="1">
      <c r="A34" s="81"/>
      <c r="B34" s="8"/>
      <c r="C34" s="37"/>
      <c r="D34" s="37"/>
      <c r="E34" s="37"/>
      <c r="F34" s="38"/>
      <c r="G34" s="39"/>
    </row>
    <row r="35" spans="1:7" ht="12.95" customHeight="1">
      <c r="A35" s="81"/>
      <c r="B35" s="8"/>
      <c r="C35" s="37"/>
      <c r="D35" s="37"/>
      <c r="E35" s="37"/>
      <c r="F35" s="38"/>
      <c r="G35" s="39"/>
    </row>
    <row r="36" spans="1:7" ht="12.95" customHeight="1">
      <c r="A36" s="81"/>
      <c r="B36" s="8"/>
      <c r="C36" s="37"/>
      <c r="D36" s="37"/>
      <c r="E36" s="37"/>
      <c r="F36" s="38"/>
      <c r="G36" s="39"/>
    </row>
    <row r="37" spans="1:7" ht="12.95" customHeight="1">
      <c r="A37" s="81"/>
      <c r="B37" s="8"/>
      <c r="C37" s="37"/>
      <c r="D37" s="37"/>
      <c r="E37" s="37"/>
      <c r="F37" s="38"/>
      <c r="G37" s="39"/>
    </row>
    <row r="38" spans="1:7" ht="12.95" customHeight="1">
      <c r="A38" s="81"/>
      <c r="B38" s="8"/>
      <c r="C38" s="37"/>
      <c r="D38" s="37"/>
      <c r="E38" s="37"/>
      <c r="F38" s="38"/>
      <c r="G38" s="39"/>
    </row>
    <row r="39" spans="1:7" ht="12.95" customHeight="1">
      <c r="A39" s="81"/>
      <c r="B39" s="8"/>
      <c r="C39" s="37"/>
      <c r="D39" s="37"/>
      <c r="E39" s="37"/>
      <c r="F39" s="38"/>
      <c r="G39" s="39"/>
    </row>
    <row r="40" spans="1:7" ht="12.95" customHeight="1">
      <c r="A40" s="81"/>
      <c r="B40" s="8"/>
      <c r="C40" s="37"/>
      <c r="D40" s="37"/>
      <c r="E40" s="37"/>
      <c r="F40" s="38"/>
      <c r="G40" s="39"/>
    </row>
    <row r="41" spans="1:7" ht="12.95" customHeight="1">
      <c r="A41" s="81"/>
      <c r="B41" s="8"/>
      <c r="C41" s="37"/>
      <c r="D41" s="37"/>
      <c r="E41" s="37"/>
      <c r="F41" s="38"/>
      <c r="G41" s="39"/>
    </row>
    <row r="42" spans="1:7" ht="12.95" customHeight="1">
      <c r="A42" s="81"/>
      <c r="B42" s="8"/>
      <c r="C42" s="37"/>
      <c r="D42" s="37"/>
      <c r="E42" s="37"/>
      <c r="F42" s="38"/>
      <c r="G42" s="39"/>
    </row>
    <row r="43" spans="1:7" ht="12.95" customHeight="1">
      <c r="A43" s="81"/>
      <c r="B43" s="8"/>
      <c r="C43" s="37"/>
      <c r="D43" s="37"/>
      <c r="E43" s="37"/>
      <c r="F43" s="38"/>
      <c r="G43" s="39"/>
    </row>
    <row r="44" spans="1:7" ht="12.95" customHeight="1">
      <c r="A44" s="81"/>
      <c r="B44" s="8"/>
      <c r="C44" s="37"/>
      <c r="D44" s="37"/>
      <c r="E44" s="37"/>
      <c r="F44" s="38"/>
      <c r="G44" s="39"/>
    </row>
    <row r="45" spans="1:7" ht="12.95" customHeight="1">
      <c r="A45" s="81"/>
      <c r="B45" s="8"/>
      <c r="C45" s="37"/>
      <c r="D45" s="37"/>
      <c r="E45" s="37"/>
      <c r="F45" s="38"/>
      <c r="G45" s="39"/>
    </row>
    <row r="46" spans="1:7">
      <c r="A46" s="82"/>
      <c r="B46" s="14"/>
      <c r="C46" s="15"/>
      <c r="D46" s="15"/>
      <c r="E46" s="15"/>
      <c r="F46" s="16"/>
      <c r="G46" s="17"/>
    </row>
    <row r="47" spans="1:7" ht="12.95" customHeight="1">
      <c r="A47" s="78"/>
      <c r="B47" s="18"/>
      <c r="C47" s="19"/>
      <c r="D47" s="19"/>
      <c r="E47" s="19"/>
      <c r="F47" s="20"/>
      <c r="G47" s="39"/>
    </row>
    <row r="48" spans="1:7" ht="12.95" customHeight="1">
      <c r="A48" s="78"/>
      <c r="B48" s="18"/>
      <c r="C48" s="21"/>
      <c r="D48" s="21"/>
      <c r="E48" s="21"/>
      <c r="F48" s="22"/>
      <c r="G48" s="11"/>
    </row>
    <row r="49" spans="1:7" ht="29.25" customHeight="1">
      <c r="A49" s="78"/>
      <c r="B49" s="23" t="s">
        <v>23</v>
      </c>
      <c r="C49" s="24" t="s">
        <v>24</v>
      </c>
      <c r="D49" s="25"/>
      <c r="E49" s="26"/>
      <c r="F49" s="27"/>
      <c r="G49" s="39"/>
    </row>
    <row r="50" spans="1:7" ht="19.5" customHeight="1">
      <c r="A50" s="89" t="s">
        <v>25</v>
      </c>
      <c r="B50" s="90" t="s">
        <v>26</v>
      </c>
      <c r="C50" s="91" t="s">
        <v>27</v>
      </c>
      <c r="D50" s="92">
        <v>1</v>
      </c>
      <c r="E50" s="93"/>
      <c r="F50" s="94"/>
      <c r="G50" s="95">
        <f>E50*F50</f>
        <v>0</v>
      </c>
    </row>
    <row r="51" spans="1:7" ht="30.75" customHeight="1">
      <c r="A51" s="89" t="s">
        <v>28</v>
      </c>
      <c r="B51" s="90" t="s">
        <v>29</v>
      </c>
      <c r="C51" s="91" t="s">
        <v>27</v>
      </c>
      <c r="D51" s="92">
        <v>1</v>
      </c>
      <c r="E51" s="93"/>
      <c r="F51" s="94"/>
      <c r="G51" s="95">
        <f>E51*F51</f>
        <v>0</v>
      </c>
    </row>
    <row r="52" spans="1:7" ht="35.25" customHeight="1">
      <c r="A52" s="89" t="s">
        <v>30</v>
      </c>
      <c r="B52" s="90" t="s">
        <v>31</v>
      </c>
      <c r="C52" s="91" t="s">
        <v>27</v>
      </c>
      <c r="D52" s="92">
        <v>1</v>
      </c>
      <c r="E52" s="93"/>
      <c r="F52" s="94"/>
      <c r="G52" s="95">
        <f>E52*F52</f>
        <v>0</v>
      </c>
    </row>
    <row r="53" spans="1:7">
      <c r="A53" s="78"/>
      <c r="B53" s="18" t="s">
        <v>24</v>
      </c>
      <c r="C53" s="24" t="s">
        <v>24</v>
      </c>
      <c r="D53" s="25"/>
      <c r="E53" s="26"/>
      <c r="F53" s="27"/>
      <c r="G53" s="39"/>
    </row>
    <row r="54" spans="1:7">
      <c r="A54" s="126"/>
      <c r="B54" s="126" t="s">
        <v>32</v>
      </c>
      <c r="C54" s="126" t="s">
        <v>24</v>
      </c>
      <c r="D54" s="126"/>
      <c r="E54" s="126"/>
      <c r="F54" s="126"/>
      <c r="G54" s="96">
        <f>SUM(G50:G52)</f>
        <v>0</v>
      </c>
    </row>
    <row r="55" spans="1:7" ht="12.95" customHeight="1">
      <c r="A55" s="78"/>
      <c r="B55" s="18" t="s">
        <v>24</v>
      </c>
      <c r="C55" s="24" t="s">
        <v>24</v>
      </c>
      <c r="D55" s="25"/>
      <c r="E55" s="26"/>
      <c r="F55" s="27"/>
      <c r="G55" s="39"/>
    </row>
    <row r="56" spans="1:7" ht="12.95" customHeight="1">
      <c r="A56" s="78"/>
      <c r="B56" s="18" t="s">
        <v>24</v>
      </c>
      <c r="C56" s="24" t="s">
        <v>24</v>
      </c>
      <c r="D56" s="25"/>
      <c r="E56" s="26"/>
      <c r="F56" s="27"/>
      <c r="G56" s="39"/>
    </row>
    <row r="57" spans="1:7" ht="23.25" customHeight="1">
      <c r="A57" s="78"/>
      <c r="B57" s="44" t="s">
        <v>33</v>
      </c>
      <c r="C57" s="21"/>
      <c r="D57" s="21"/>
      <c r="E57" s="59"/>
      <c r="F57" s="60"/>
      <c r="G57" s="61"/>
    </row>
    <row r="58" spans="1:7">
      <c r="A58" s="78"/>
      <c r="B58" s="41"/>
      <c r="C58" s="21"/>
      <c r="D58" s="21"/>
      <c r="E58" s="59"/>
      <c r="F58" s="60"/>
      <c r="G58" s="61"/>
    </row>
    <row r="59" spans="1:7">
      <c r="A59" s="97" t="s">
        <v>34</v>
      </c>
      <c r="B59" s="98" t="s">
        <v>35</v>
      </c>
      <c r="C59" s="99" t="s">
        <v>36</v>
      </c>
      <c r="D59" s="99">
        <v>1</v>
      </c>
      <c r="E59" s="100"/>
      <c r="F59" s="101"/>
      <c r="G59" s="102">
        <f>E59*F59</f>
        <v>0</v>
      </c>
    </row>
    <row r="60" spans="1:7">
      <c r="A60" s="97" t="s">
        <v>37</v>
      </c>
      <c r="B60" s="103" t="s">
        <v>38</v>
      </c>
      <c r="C60" s="99" t="s">
        <v>36</v>
      </c>
      <c r="D60" s="99">
        <v>1</v>
      </c>
      <c r="E60" s="100"/>
      <c r="F60" s="101"/>
      <c r="G60" s="102">
        <f>E60*F60</f>
        <v>0</v>
      </c>
    </row>
    <row r="61" spans="1:7">
      <c r="A61" s="97" t="s">
        <v>39</v>
      </c>
      <c r="B61" s="104" t="s">
        <v>40</v>
      </c>
      <c r="C61" s="99" t="s">
        <v>36</v>
      </c>
      <c r="D61" s="99">
        <v>1</v>
      </c>
      <c r="E61" s="100"/>
      <c r="F61" s="101"/>
      <c r="G61" s="102">
        <f>E61*F61</f>
        <v>0</v>
      </c>
    </row>
    <row r="62" spans="1:7" ht="25.5">
      <c r="A62" s="97" t="s">
        <v>41</v>
      </c>
      <c r="B62" s="104" t="s">
        <v>42</v>
      </c>
      <c r="C62" s="99" t="s">
        <v>36</v>
      </c>
      <c r="D62" s="99">
        <v>1</v>
      </c>
      <c r="E62" s="100"/>
      <c r="F62" s="101"/>
      <c r="G62" s="102">
        <f>E62*F62</f>
        <v>0</v>
      </c>
    </row>
    <row r="63" spans="1:7" ht="25.5">
      <c r="A63" s="97" t="s">
        <v>43</v>
      </c>
      <c r="B63" s="104" t="s">
        <v>44</v>
      </c>
      <c r="C63" s="99" t="s">
        <v>36</v>
      </c>
      <c r="D63" s="99">
        <v>1</v>
      </c>
      <c r="E63" s="100"/>
      <c r="F63" s="101"/>
      <c r="G63" s="102">
        <f>E63*F63</f>
        <v>0</v>
      </c>
    </row>
    <row r="64" spans="1:7">
      <c r="A64" s="83"/>
      <c r="B64" s="29"/>
      <c r="C64" s="21"/>
      <c r="D64" s="21"/>
      <c r="E64" s="59"/>
      <c r="F64" s="60"/>
      <c r="G64" s="61"/>
    </row>
    <row r="65" spans="1:7">
      <c r="A65" s="126"/>
      <c r="B65" s="126" t="s">
        <v>45</v>
      </c>
      <c r="C65" s="126"/>
      <c r="D65" s="126"/>
      <c r="E65" s="126"/>
      <c r="F65" s="126"/>
      <c r="G65" s="96">
        <f>SUM(G59:G63)</f>
        <v>0</v>
      </c>
    </row>
    <row r="66" spans="1:7">
      <c r="A66" s="83"/>
      <c r="B66" s="29"/>
      <c r="C66" s="21"/>
      <c r="D66" s="21"/>
      <c r="E66" s="59"/>
      <c r="F66" s="60"/>
      <c r="G66" s="61"/>
    </row>
    <row r="67" spans="1:7">
      <c r="A67" s="83"/>
      <c r="B67" s="18"/>
      <c r="C67" s="21"/>
      <c r="D67" s="21"/>
      <c r="E67" s="59"/>
      <c r="F67" s="60"/>
      <c r="G67" s="61"/>
    </row>
    <row r="68" spans="1:7" ht="24" customHeight="1">
      <c r="A68" s="83"/>
      <c r="B68" s="44" t="s">
        <v>46</v>
      </c>
      <c r="C68" s="21"/>
      <c r="D68" s="21"/>
      <c r="E68" s="59"/>
      <c r="F68" s="60"/>
      <c r="G68" s="61"/>
    </row>
    <row r="69" spans="1:7">
      <c r="A69" s="97" t="s">
        <v>47</v>
      </c>
      <c r="B69" s="105" t="s">
        <v>48</v>
      </c>
      <c r="C69" s="99" t="s">
        <v>36</v>
      </c>
      <c r="D69" s="99">
        <v>1</v>
      </c>
      <c r="E69" s="100"/>
      <c r="F69" s="101"/>
      <c r="G69" s="101">
        <f>E69*F69</f>
        <v>0</v>
      </c>
    </row>
    <row r="70" spans="1:7">
      <c r="A70" s="97" t="s">
        <v>49</v>
      </c>
      <c r="B70" s="105" t="s">
        <v>50</v>
      </c>
      <c r="C70" s="99" t="s">
        <v>36</v>
      </c>
      <c r="D70" s="99">
        <v>1</v>
      </c>
      <c r="E70" s="100"/>
      <c r="F70" s="101"/>
      <c r="G70" s="101">
        <f>E70*F70</f>
        <v>0</v>
      </c>
    </row>
    <row r="71" spans="1:7">
      <c r="A71" s="97" t="s">
        <v>51</v>
      </c>
      <c r="B71" s="98" t="s">
        <v>52</v>
      </c>
      <c r="C71" s="99" t="s">
        <v>36</v>
      </c>
      <c r="D71" s="99">
        <v>1</v>
      </c>
      <c r="E71" s="100"/>
      <c r="F71" s="101"/>
      <c r="G71" s="101">
        <f>E71*F71</f>
        <v>0</v>
      </c>
    </row>
    <row r="72" spans="1:7">
      <c r="A72" s="83"/>
      <c r="B72" s="29"/>
      <c r="C72" s="21"/>
      <c r="D72" s="21"/>
      <c r="E72" s="59"/>
      <c r="F72" s="60"/>
      <c r="G72" s="61"/>
    </row>
    <row r="73" spans="1:7">
      <c r="A73" s="126"/>
      <c r="B73" s="126" t="s">
        <v>53</v>
      </c>
      <c r="C73" s="126"/>
      <c r="D73" s="126"/>
      <c r="E73" s="126"/>
      <c r="F73" s="126"/>
      <c r="G73" s="96">
        <f>SUM(G69:G71)</f>
        <v>0</v>
      </c>
    </row>
    <row r="74" spans="1:7">
      <c r="A74" s="83"/>
      <c r="B74" s="46"/>
      <c r="C74" s="21"/>
      <c r="D74" s="21"/>
      <c r="E74" s="59"/>
      <c r="F74" s="60"/>
      <c r="G74" s="61"/>
    </row>
    <row r="75" spans="1:7">
      <c r="A75" s="83"/>
      <c r="B75" s="29"/>
      <c r="C75" s="21"/>
      <c r="D75" s="21"/>
      <c r="E75" s="59"/>
      <c r="F75" s="60"/>
      <c r="G75" s="61"/>
    </row>
    <row r="76" spans="1:7" ht="24.75" customHeight="1">
      <c r="A76" s="83"/>
      <c r="B76" s="44" t="s">
        <v>54</v>
      </c>
      <c r="C76" s="21"/>
      <c r="D76" s="21"/>
      <c r="E76" s="59"/>
      <c r="F76" s="60"/>
      <c r="G76" s="61"/>
    </row>
    <row r="77" spans="1:7">
      <c r="A77" s="97" t="s">
        <v>55</v>
      </c>
      <c r="B77" s="106" t="s">
        <v>56</v>
      </c>
      <c r="C77" s="107"/>
      <c r="D77" s="107"/>
      <c r="E77" s="108"/>
      <c r="F77" s="109"/>
      <c r="G77" s="110"/>
    </row>
    <row r="78" spans="1:7" ht="25.5">
      <c r="A78" s="97"/>
      <c r="B78" s="98" t="s">
        <v>57</v>
      </c>
      <c r="C78" s="107"/>
      <c r="D78" s="107"/>
      <c r="E78" s="108"/>
      <c r="F78" s="109"/>
      <c r="G78" s="110"/>
    </row>
    <row r="79" spans="1:7" ht="25.5">
      <c r="A79" s="97" t="s">
        <v>58</v>
      </c>
      <c r="B79" s="105" t="s">
        <v>59</v>
      </c>
      <c r="C79" s="112" t="s">
        <v>36</v>
      </c>
      <c r="D79" s="112">
        <v>1</v>
      </c>
      <c r="E79" s="100"/>
      <c r="F79" s="101"/>
      <c r="G79" s="102">
        <f>E79*F79</f>
        <v>0</v>
      </c>
    </row>
    <row r="80" spans="1:7">
      <c r="A80" s="97" t="s">
        <v>60</v>
      </c>
      <c r="B80" s="98" t="s">
        <v>52</v>
      </c>
      <c r="C80" s="99" t="s">
        <v>36</v>
      </c>
      <c r="D80" s="99">
        <v>1</v>
      </c>
      <c r="E80" s="100"/>
      <c r="F80" s="101"/>
      <c r="G80" s="102">
        <f>E80*F80</f>
        <v>0</v>
      </c>
    </row>
    <row r="81" spans="1:7">
      <c r="A81" s="97" t="s">
        <v>61</v>
      </c>
      <c r="B81" s="98" t="s">
        <v>62</v>
      </c>
      <c r="C81" s="99" t="s">
        <v>36</v>
      </c>
      <c r="D81" s="99">
        <v>1</v>
      </c>
      <c r="E81" s="100"/>
      <c r="F81" s="101"/>
      <c r="G81" s="102">
        <f>E81*F81</f>
        <v>0</v>
      </c>
    </row>
    <row r="82" spans="1:7">
      <c r="A82" s="83"/>
      <c r="B82" s="29"/>
      <c r="C82" s="21"/>
      <c r="D82" s="21"/>
      <c r="E82" s="59"/>
      <c r="F82" s="60"/>
      <c r="G82" s="61"/>
    </row>
    <row r="83" spans="1:7">
      <c r="A83" s="97" t="s">
        <v>63</v>
      </c>
      <c r="B83" s="106" t="s">
        <v>64</v>
      </c>
      <c r="C83" s="107"/>
      <c r="D83" s="107"/>
      <c r="E83" s="108"/>
      <c r="F83" s="109"/>
      <c r="G83" s="110"/>
    </row>
    <row r="84" spans="1:7" ht="25.5">
      <c r="A84" s="97" t="s">
        <v>65</v>
      </c>
      <c r="B84" s="98" t="s">
        <v>57</v>
      </c>
      <c r="C84" s="107"/>
      <c r="D84" s="107"/>
      <c r="E84" s="108"/>
      <c r="F84" s="109"/>
      <c r="G84" s="110"/>
    </row>
    <row r="85" spans="1:7" ht="25.5">
      <c r="A85" s="97" t="s">
        <v>66</v>
      </c>
      <c r="B85" s="105" t="s">
        <v>59</v>
      </c>
      <c r="C85" s="114" t="s">
        <v>36</v>
      </c>
      <c r="D85" s="114">
        <v>1</v>
      </c>
      <c r="E85" s="115"/>
      <c r="F85" s="101"/>
      <c r="G85" s="102">
        <f>E85*F85</f>
        <v>0</v>
      </c>
    </row>
    <row r="86" spans="1:7">
      <c r="A86" s="97" t="s">
        <v>67</v>
      </c>
      <c r="B86" s="98" t="s">
        <v>52</v>
      </c>
      <c r="C86" s="116" t="s">
        <v>36</v>
      </c>
      <c r="D86" s="116">
        <v>1</v>
      </c>
      <c r="E86" s="115"/>
      <c r="F86" s="101"/>
      <c r="G86" s="102">
        <f>E86*F86</f>
        <v>0</v>
      </c>
    </row>
    <row r="87" spans="1:7">
      <c r="A87" s="83"/>
      <c r="B87" s="29"/>
      <c r="C87" s="21"/>
      <c r="D87" s="21"/>
      <c r="E87" s="59"/>
      <c r="F87" s="60"/>
      <c r="G87" s="61"/>
    </row>
    <row r="88" spans="1:7">
      <c r="A88" s="97" t="s">
        <v>68</v>
      </c>
      <c r="B88" s="106" t="s">
        <v>69</v>
      </c>
      <c r="C88" s="107"/>
      <c r="D88" s="107"/>
      <c r="E88" s="108"/>
      <c r="F88" s="109"/>
      <c r="G88" s="110"/>
    </row>
    <row r="89" spans="1:7" ht="25.5">
      <c r="A89" s="97" t="s">
        <v>70</v>
      </c>
      <c r="B89" s="98" t="s">
        <v>71</v>
      </c>
      <c r="C89" s="107"/>
      <c r="D89" s="107"/>
      <c r="E89" s="108"/>
      <c r="F89" s="109"/>
      <c r="G89" s="110"/>
    </row>
    <row r="90" spans="1:7" ht="25.5">
      <c r="A90" s="97" t="s">
        <v>72</v>
      </c>
      <c r="B90" s="105" t="s">
        <v>59</v>
      </c>
      <c r="C90" s="114" t="s">
        <v>36</v>
      </c>
      <c r="D90" s="114">
        <v>1</v>
      </c>
      <c r="E90" s="115"/>
      <c r="F90" s="101"/>
      <c r="G90" s="102">
        <f>E90*F90</f>
        <v>0</v>
      </c>
    </row>
    <row r="91" spans="1:7">
      <c r="A91" s="97" t="s">
        <v>73</v>
      </c>
      <c r="B91" s="98" t="s">
        <v>52</v>
      </c>
      <c r="C91" s="116" t="s">
        <v>36</v>
      </c>
      <c r="D91" s="116">
        <v>1</v>
      </c>
      <c r="E91" s="115"/>
      <c r="F91" s="101"/>
      <c r="G91" s="102">
        <f>E91*F91</f>
        <v>0</v>
      </c>
    </row>
    <row r="92" spans="1:7" ht="11.1" customHeight="1">
      <c r="A92" s="83"/>
      <c r="B92" s="29"/>
      <c r="C92" s="21"/>
      <c r="D92" s="21"/>
      <c r="E92" s="59"/>
      <c r="F92" s="60"/>
      <c r="G92" s="61"/>
    </row>
    <row r="93" spans="1:7">
      <c r="A93" s="97" t="s">
        <v>74</v>
      </c>
      <c r="B93" s="106" t="s">
        <v>75</v>
      </c>
      <c r="C93" s="107"/>
      <c r="D93" s="107"/>
      <c r="E93" s="108"/>
      <c r="F93" s="109"/>
      <c r="G93" s="110"/>
    </row>
    <row r="94" spans="1:7" ht="25.5">
      <c r="A94" s="97" t="s">
        <v>76</v>
      </c>
      <c r="B94" s="98" t="s">
        <v>71</v>
      </c>
      <c r="C94" s="107"/>
      <c r="D94" s="107"/>
      <c r="E94" s="108"/>
      <c r="F94" s="109"/>
      <c r="G94" s="110"/>
    </row>
    <row r="95" spans="1:7" ht="25.5">
      <c r="A95" s="97" t="s">
        <v>77</v>
      </c>
      <c r="B95" s="105" t="s">
        <v>59</v>
      </c>
      <c r="C95" s="114" t="s">
        <v>36</v>
      </c>
      <c r="D95" s="114">
        <v>1</v>
      </c>
      <c r="E95" s="115"/>
      <c r="F95" s="101"/>
      <c r="G95" s="102">
        <f>E95*F95</f>
        <v>0</v>
      </c>
    </row>
    <row r="96" spans="1:7">
      <c r="A96" s="97" t="s">
        <v>78</v>
      </c>
      <c r="B96" s="98" t="s">
        <v>52</v>
      </c>
      <c r="C96" s="116" t="s">
        <v>36</v>
      </c>
      <c r="D96" s="116">
        <v>1</v>
      </c>
      <c r="E96" s="115"/>
      <c r="F96" s="101"/>
      <c r="G96" s="102">
        <f>E96*F96</f>
        <v>0</v>
      </c>
    </row>
    <row r="97" spans="1:7" ht="11.1" customHeight="1">
      <c r="A97" s="83"/>
      <c r="B97" s="29"/>
      <c r="C97" s="21"/>
      <c r="D97" s="21"/>
      <c r="E97" s="59"/>
      <c r="F97" s="60"/>
      <c r="G97" s="61"/>
    </row>
    <row r="98" spans="1:7">
      <c r="A98" s="97" t="s">
        <v>79</v>
      </c>
      <c r="B98" s="106" t="s">
        <v>80</v>
      </c>
      <c r="C98" s="107"/>
      <c r="D98" s="107"/>
      <c r="E98" s="108"/>
      <c r="F98" s="109"/>
      <c r="G98" s="110"/>
    </row>
    <row r="99" spans="1:7" ht="25.5">
      <c r="A99" s="97" t="s">
        <v>81</v>
      </c>
      <c r="B99" s="98" t="s">
        <v>71</v>
      </c>
      <c r="C99" s="107"/>
      <c r="D99" s="107"/>
      <c r="E99" s="108"/>
      <c r="F99" s="109"/>
      <c r="G99" s="110"/>
    </row>
    <row r="100" spans="1:7" ht="25.5">
      <c r="A100" s="97" t="s">
        <v>82</v>
      </c>
      <c r="B100" s="105" t="s">
        <v>59</v>
      </c>
      <c r="C100" s="114" t="s">
        <v>36</v>
      </c>
      <c r="D100" s="114">
        <v>1</v>
      </c>
      <c r="E100" s="115"/>
      <c r="F100" s="101"/>
      <c r="G100" s="102">
        <f>E100*F100</f>
        <v>0</v>
      </c>
    </row>
    <row r="101" spans="1:7">
      <c r="A101" s="97" t="s">
        <v>83</v>
      </c>
      <c r="B101" s="98" t="s">
        <v>52</v>
      </c>
      <c r="C101" s="116" t="s">
        <v>36</v>
      </c>
      <c r="D101" s="116">
        <v>1</v>
      </c>
      <c r="E101" s="115"/>
      <c r="F101" s="101"/>
      <c r="G101" s="102">
        <f>E101*F101</f>
        <v>0</v>
      </c>
    </row>
    <row r="102" spans="1:7" ht="11.1" customHeight="1">
      <c r="A102" s="83"/>
      <c r="B102" s="29"/>
      <c r="C102" s="21"/>
      <c r="D102" s="21"/>
      <c r="E102" s="59"/>
      <c r="F102" s="60"/>
      <c r="G102" s="61"/>
    </row>
    <row r="103" spans="1:7">
      <c r="A103" s="97" t="s">
        <v>84</v>
      </c>
      <c r="B103" s="106" t="s">
        <v>85</v>
      </c>
      <c r="C103" s="107"/>
      <c r="D103" s="107"/>
      <c r="E103" s="108"/>
      <c r="F103" s="109"/>
      <c r="G103" s="110"/>
    </row>
    <row r="104" spans="1:7" ht="25.5">
      <c r="A104" s="97" t="s">
        <v>86</v>
      </c>
      <c r="B104" s="98" t="s">
        <v>71</v>
      </c>
      <c r="C104" s="107"/>
      <c r="D104" s="107"/>
      <c r="E104" s="108"/>
      <c r="F104" s="109"/>
      <c r="G104" s="110"/>
    </row>
    <row r="105" spans="1:7" ht="25.5">
      <c r="A105" s="97" t="s">
        <v>87</v>
      </c>
      <c r="B105" s="105" t="s">
        <v>59</v>
      </c>
      <c r="C105" s="114" t="s">
        <v>36</v>
      </c>
      <c r="D105" s="114">
        <v>1</v>
      </c>
      <c r="E105" s="115"/>
      <c r="F105" s="101"/>
      <c r="G105" s="102">
        <f>E105*F105</f>
        <v>0</v>
      </c>
    </row>
    <row r="106" spans="1:7">
      <c r="A106" s="97" t="s">
        <v>88</v>
      </c>
      <c r="B106" s="98" t="s">
        <v>52</v>
      </c>
      <c r="C106" s="116" t="s">
        <v>36</v>
      </c>
      <c r="D106" s="116">
        <v>1</v>
      </c>
      <c r="E106" s="115"/>
      <c r="F106" s="101"/>
      <c r="G106" s="102">
        <f>E106*F106</f>
        <v>0</v>
      </c>
    </row>
    <row r="107" spans="1:7" ht="11.1" customHeight="1">
      <c r="A107" s="83"/>
      <c r="B107" s="29"/>
      <c r="C107" s="21"/>
      <c r="D107" s="21"/>
      <c r="E107" s="59"/>
      <c r="F107" s="60"/>
      <c r="G107" s="61"/>
    </row>
    <row r="108" spans="1:7">
      <c r="A108" s="125"/>
      <c r="B108" s="126" t="s">
        <v>89</v>
      </c>
      <c r="C108" s="127"/>
      <c r="D108" s="128"/>
      <c r="E108" s="129"/>
      <c r="F108" s="129"/>
      <c r="G108" s="96">
        <f>SUM(G79:G81,G85:G86,G90:G91,G95:G96,G100:G101,G105:G106)</f>
        <v>0</v>
      </c>
    </row>
    <row r="109" spans="1:7">
      <c r="A109" s="83"/>
      <c r="B109" s="46"/>
      <c r="C109" s="21"/>
      <c r="D109" s="21"/>
      <c r="E109" s="59"/>
      <c r="F109" s="60"/>
      <c r="G109" s="61"/>
    </row>
    <row r="110" spans="1:7">
      <c r="A110" s="83"/>
      <c r="B110" s="18"/>
      <c r="C110" s="21"/>
      <c r="D110" s="21"/>
      <c r="E110" s="59"/>
      <c r="F110" s="60"/>
      <c r="G110" s="61"/>
    </row>
    <row r="111" spans="1:7" ht="26.25" customHeight="1">
      <c r="A111" s="83"/>
      <c r="B111" s="44" t="s">
        <v>90</v>
      </c>
      <c r="C111" s="21"/>
      <c r="D111" s="21"/>
      <c r="E111" s="59"/>
      <c r="F111" s="60"/>
      <c r="G111" s="61"/>
    </row>
    <row r="112" spans="1:7" ht="25.5">
      <c r="A112" s="124"/>
      <c r="B112" s="98" t="s">
        <v>91</v>
      </c>
      <c r="C112" s="107"/>
      <c r="D112" s="107"/>
      <c r="E112" s="108"/>
      <c r="F112" s="109"/>
      <c r="G112" s="110"/>
    </row>
    <row r="113" spans="1:7">
      <c r="A113" s="89" t="s">
        <v>92</v>
      </c>
      <c r="B113" s="106" t="s">
        <v>93</v>
      </c>
      <c r="C113" s="107"/>
      <c r="D113" s="107"/>
      <c r="E113" s="108"/>
      <c r="F113" s="109"/>
      <c r="G113" s="110"/>
    </row>
    <row r="114" spans="1:7" ht="25.5">
      <c r="A114" s="97" t="s">
        <v>94</v>
      </c>
      <c r="B114" s="98" t="s">
        <v>95</v>
      </c>
      <c r="C114" s="99" t="s">
        <v>36</v>
      </c>
      <c r="D114" s="99">
        <v>1</v>
      </c>
      <c r="E114" s="100"/>
      <c r="F114" s="101"/>
      <c r="G114" s="102">
        <f>E114*F114</f>
        <v>0</v>
      </c>
    </row>
    <row r="115" spans="1:7">
      <c r="A115" s="97" t="s">
        <v>96</v>
      </c>
      <c r="B115" s="98" t="s">
        <v>97</v>
      </c>
      <c r="C115" s="107"/>
      <c r="D115" s="107"/>
      <c r="E115" s="108"/>
      <c r="F115" s="109"/>
      <c r="G115" s="110"/>
    </row>
    <row r="116" spans="1:7" ht="25.5">
      <c r="A116" s="97" t="s">
        <v>98</v>
      </c>
      <c r="B116" s="98" t="s">
        <v>99</v>
      </c>
      <c r="C116" s="99" t="s">
        <v>100</v>
      </c>
      <c r="D116" s="99">
        <v>250</v>
      </c>
      <c r="E116" s="100"/>
      <c r="F116" s="101"/>
      <c r="G116" s="102">
        <f t="shared" ref="G116:G126" si="0">E116*F116</f>
        <v>0</v>
      </c>
    </row>
    <row r="117" spans="1:7" ht="25.5">
      <c r="A117" s="97" t="s">
        <v>101</v>
      </c>
      <c r="B117" s="98" t="s">
        <v>102</v>
      </c>
      <c r="C117" s="99" t="s">
        <v>100</v>
      </c>
      <c r="D117" s="99">
        <v>60</v>
      </c>
      <c r="E117" s="100"/>
      <c r="F117" s="101"/>
      <c r="G117" s="102">
        <f t="shared" si="0"/>
        <v>0</v>
      </c>
    </row>
    <row r="118" spans="1:7" ht="25.5">
      <c r="A118" s="97" t="s">
        <v>103</v>
      </c>
      <c r="B118" s="98" t="s">
        <v>102</v>
      </c>
      <c r="C118" s="99" t="s">
        <v>100</v>
      </c>
      <c r="D118" s="99">
        <v>120</v>
      </c>
      <c r="E118" s="100"/>
      <c r="F118" s="101"/>
      <c r="G118" s="102">
        <f t="shared" si="0"/>
        <v>0</v>
      </c>
    </row>
    <row r="119" spans="1:7" ht="25.5">
      <c r="A119" s="97" t="s">
        <v>104</v>
      </c>
      <c r="B119" s="98" t="s">
        <v>105</v>
      </c>
      <c r="C119" s="99" t="s">
        <v>100</v>
      </c>
      <c r="D119" s="99">
        <v>50</v>
      </c>
      <c r="E119" s="100"/>
      <c r="F119" s="101"/>
      <c r="G119" s="102">
        <f t="shared" si="0"/>
        <v>0</v>
      </c>
    </row>
    <row r="120" spans="1:7" ht="25.5">
      <c r="A120" s="97" t="s">
        <v>106</v>
      </c>
      <c r="B120" s="98" t="s">
        <v>107</v>
      </c>
      <c r="C120" s="99" t="s">
        <v>100</v>
      </c>
      <c r="D120" s="99">
        <v>140</v>
      </c>
      <c r="E120" s="100"/>
      <c r="F120" s="101"/>
      <c r="G120" s="102">
        <f t="shared" si="0"/>
        <v>0</v>
      </c>
    </row>
    <row r="121" spans="1:7" ht="25.5">
      <c r="A121" s="97" t="s">
        <v>108</v>
      </c>
      <c r="B121" s="98" t="s">
        <v>109</v>
      </c>
      <c r="C121" s="99" t="s">
        <v>100</v>
      </c>
      <c r="D121" s="99">
        <v>60</v>
      </c>
      <c r="E121" s="100"/>
      <c r="F121" s="101"/>
      <c r="G121" s="102">
        <f t="shared" si="0"/>
        <v>0</v>
      </c>
    </row>
    <row r="122" spans="1:7" ht="25.5">
      <c r="A122" s="97" t="s">
        <v>110</v>
      </c>
      <c r="B122" s="98" t="s">
        <v>111</v>
      </c>
      <c r="C122" s="99" t="s">
        <v>100</v>
      </c>
      <c r="D122" s="99">
        <v>30</v>
      </c>
      <c r="E122" s="100"/>
      <c r="F122" s="101"/>
      <c r="G122" s="102">
        <f t="shared" si="0"/>
        <v>0</v>
      </c>
    </row>
    <row r="123" spans="1:7" ht="25.5">
      <c r="A123" s="97" t="s">
        <v>112</v>
      </c>
      <c r="B123" s="98" t="s">
        <v>113</v>
      </c>
      <c r="C123" s="99" t="s">
        <v>100</v>
      </c>
      <c r="D123" s="99">
        <v>30</v>
      </c>
      <c r="E123" s="100"/>
      <c r="F123" s="101"/>
      <c r="G123" s="102">
        <f t="shared" si="0"/>
        <v>0</v>
      </c>
    </row>
    <row r="124" spans="1:7">
      <c r="A124" s="97" t="s">
        <v>114</v>
      </c>
      <c r="B124" s="98" t="s">
        <v>115</v>
      </c>
      <c r="C124" s="99" t="s">
        <v>36</v>
      </c>
      <c r="D124" s="99">
        <v>1</v>
      </c>
      <c r="E124" s="100"/>
      <c r="F124" s="101"/>
      <c r="G124" s="102">
        <f t="shared" si="0"/>
        <v>0</v>
      </c>
    </row>
    <row r="125" spans="1:7" ht="25.5">
      <c r="A125" s="97" t="s">
        <v>116</v>
      </c>
      <c r="B125" s="98" t="s">
        <v>117</v>
      </c>
      <c r="C125" s="99" t="s">
        <v>36</v>
      </c>
      <c r="D125" s="99">
        <v>1</v>
      </c>
      <c r="E125" s="100"/>
      <c r="F125" s="101"/>
      <c r="G125" s="102">
        <f t="shared" si="0"/>
        <v>0</v>
      </c>
    </row>
    <row r="126" spans="1:7">
      <c r="A126" s="97" t="s">
        <v>118</v>
      </c>
      <c r="B126" s="98" t="s">
        <v>119</v>
      </c>
      <c r="C126" s="99" t="s">
        <v>36</v>
      </c>
      <c r="D126" s="99">
        <v>1</v>
      </c>
      <c r="E126" s="100"/>
      <c r="F126" s="101"/>
      <c r="G126" s="102">
        <f t="shared" si="0"/>
        <v>0</v>
      </c>
    </row>
    <row r="127" spans="1:7">
      <c r="A127" s="83"/>
      <c r="B127" s="29"/>
      <c r="C127" s="21"/>
      <c r="D127" s="21"/>
      <c r="E127" s="59"/>
      <c r="F127" s="60"/>
      <c r="G127" s="61"/>
    </row>
    <row r="128" spans="1:7">
      <c r="A128" s="97" t="s">
        <v>120</v>
      </c>
      <c r="B128" s="106" t="s">
        <v>121</v>
      </c>
      <c r="C128" s="107"/>
      <c r="D128" s="107"/>
      <c r="E128" s="108"/>
      <c r="F128" s="109"/>
      <c r="G128" s="110"/>
    </row>
    <row r="129" spans="1:7" ht="25.5">
      <c r="A129" s="97"/>
      <c r="B129" s="119" t="s">
        <v>122</v>
      </c>
      <c r="C129" s="107"/>
      <c r="D129" s="107"/>
      <c r="E129" s="108"/>
      <c r="F129" s="109"/>
      <c r="G129" s="110"/>
    </row>
    <row r="130" spans="1:7" ht="25.5">
      <c r="A130" s="97" t="s">
        <v>123</v>
      </c>
      <c r="B130" s="103" t="s">
        <v>124</v>
      </c>
      <c r="C130" s="99" t="s">
        <v>36</v>
      </c>
      <c r="D130" s="99">
        <v>1</v>
      </c>
      <c r="E130" s="100"/>
      <c r="F130" s="101"/>
      <c r="G130" s="102">
        <f>E130*F130</f>
        <v>0</v>
      </c>
    </row>
    <row r="131" spans="1:7">
      <c r="A131" s="117"/>
      <c r="B131" s="44"/>
      <c r="C131" s="21"/>
      <c r="D131" s="21"/>
      <c r="E131" s="59"/>
      <c r="F131" s="60"/>
      <c r="G131" s="61"/>
    </row>
    <row r="132" spans="1:7">
      <c r="A132" s="118"/>
      <c r="B132" s="121" t="s">
        <v>125</v>
      </c>
      <c r="C132" s="107"/>
      <c r="D132" s="107"/>
      <c r="E132" s="108"/>
      <c r="F132" s="109"/>
      <c r="G132" s="110"/>
    </row>
    <row r="133" spans="1:7">
      <c r="A133" s="118"/>
      <c r="B133" s="98" t="s">
        <v>126</v>
      </c>
      <c r="C133" s="107"/>
      <c r="D133" s="107"/>
      <c r="E133" s="108"/>
      <c r="F133" s="109"/>
      <c r="G133" s="110"/>
    </row>
    <row r="134" spans="1:7">
      <c r="A134" s="97" t="s">
        <v>127</v>
      </c>
      <c r="B134" s="98" t="s">
        <v>128</v>
      </c>
      <c r="C134" s="99" t="s">
        <v>100</v>
      </c>
      <c r="D134" s="99">
        <v>80</v>
      </c>
      <c r="E134" s="100"/>
      <c r="F134" s="101"/>
      <c r="G134" s="102">
        <f>E134*F134</f>
        <v>0</v>
      </c>
    </row>
    <row r="135" spans="1:7">
      <c r="A135" s="97" t="s">
        <v>129</v>
      </c>
      <c r="B135" s="98" t="s">
        <v>130</v>
      </c>
      <c r="C135" s="99" t="s">
        <v>8</v>
      </c>
      <c r="D135" s="99">
        <v>1</v>
      </c>
      <c r="E135" s="100"/>
      <c r="F135" s="101"/>
      <c r="G135" s="102">
        <f>E135*F135</f>
        <v>0</v>
      </c>
    </row>
    <row r="136" spans="1:7">
      <c r="A136" s="97" t="s">
        <v>131</v>
      </c>
      <c r="B136" s="98" t="s">
        <v>119</v>
      </c>
      <c r="C136" s="99" t="s">
        <v>36</v>
      </c>
      <c r="D136" s="99">
        <v>1</v>
      </c>
      <c r="E136" s="100"/>
      <c r="F136" s="101"/>
      <c r="G136" s="102">
        <f>E136*F136</f>
        <v>0</v>
      </c>
    </row>
    <row r="137" spans="1:7" ht="25.5">
      <c r="A137" s="97" t="s">
        <v>132</v>
      </c>
      <c r="B137" s="98" t="s">
        <v>133</v>
      </c>
      <c r="C137" s="99" t="s">
        <v>36</v>
      </c>
      <c r="D137" s="99">
        <v>1</v>
      </c>
      <c r="E137" s="100"/>
      <c r="F137" s="101"/>
      <c r="G137" s="102">
        <f>E137*F137</f>
        <v>0</v>
      </c>
    </row>
    <row r="138" spans="1:7">
      <c r="A138" s="117"/>
      <c r="B138" s="29"/>
      <c r="C138" s="21"/>
      <c r="D138" s="21"/>
      <c r="E138" s="59"/>
      <c r="F138" s="60"/>
      <c r="G138" s="61"/>
    </row>
    <row r="139" spans="1:7">
      <c r="A139" s="118"/>
      <c r="B139" s="119" t="s">
        <v>134</v>
      </c>
      <c r="C139" s="107"/>
      <c r="D139" s="107"/>
      <c r="E139" s="108"/>
      <c r="F139" s="109"/>
      <c r="G139" s="110"/>
    </row>
    <row r="140" spans="1:7">
      <c r="A140" s="118"/>
      <c r="B140" s="98" t="s">
        <v>126</v>
      </c>
      <c r="C140" s="107"/>
      <c r="D140" s="107"/>
      <c r="E140" s="108"/>
      <c r="F140" s="109"/>
      <c r="G140" s="110"/>
    </row>
    <row r="141" spans="1:7" ht="25.5">
      <c r="A141" s="97" t="s">
        <v>135</v>
      </c>
      <c r="B141" s="98" t="s">
        <v>136</v>
      </c>
      <c r="C141" s="99" t="s">
        <v>100</v>
      </c>
      <c r="D141" s="99">
        <v>80</v>
      </c>
      <c r="E141" s="100"/>
      <c r="F141" s="101"/>
      <c r="G141" s="102">
        <f>E141*F141</f>
        <v>0</v>
      </c>
    </row>
    <row r="142" spans="1:7">
      <c r="A142" s="97" t="s">
        <v>137</v>
      </c>
      <c r="B142" s="98" t="s">
        <v>130</v>
      </c>
      <c r="C142" s="99" t="s">
        <v>8</v>
      </c>
      <c r="D142" s="99">
        <v>2</v>
      </c>
      <c r="E142" s="100"/>
      <c r="F142" s="101"/>
      <c r="G142" s="102">
        <f>E142*F142</f>
        <v>0</v>
      </c>
    </row>
    <row r="143" spans="1:7">
      <c r="A143" s="97" t="s">
        <v>138</v>
      </c>
      <c r="B143" s="98" t="s">
        <v>119</v>
      </c>
      <c r="C143" s="99" t="s">
        <v>36</v>
      </c>
      <c r="D143" s="99">
        <v>1</v>
      </c>
      <c r="E143" s="100"/>
      <c r="F143" s="101"/>
      <c r="G143" s="102">
        <f>E143*F143</f>
        <v>0</v>
      </c>
    </row>
    <row r="144" spans="1:7">
      <c r="A144" s="97"/>
      <c r="B144" s="29"/>
      <c r="C144" s="21"/>
      <c r="D144" s="21"/>
      <c r="E144" s="59"/>
      <c r="F144" s="60"/>
      <c r="G144" s="61"/>
    </row>
    <row r="145" spans="1:7">
      <c r="A145" s="97"/>
      <c r="B145" s="119" t="s">
        <v>139</v>
      </c>
      <c r="C145" s="107"/>
      <c r="D145" s="107"/>
      <c r="E145" s="108"/>
      <c r="F145" s="109"/>
      <c r="G145" s="110"/>
    </row>
    <row r="146" spans="1:7">
      <c r="A146" s="97"/>
      <c r="B146" s="98" t="s">
        <v>126</v>
      </c>
      <c r="C146" s="107"/>
      <c r="D146" s="107"/>
      <c r="E146" s="108"/>
      <c r="F146" s="109"/>
      <c r="G146" s="110"/>
    </row>
    <row r="147" spans="1:7" ht="25.5">
      <c r="A147" s="97" t="s">
        <v>140</v>
      </c>
      <c r="B147" s="98" t="s">
        <v>136</v>
      </c>
      <c r="C147" s="99" t="s">
        <v>100</v>
      </c>
      <c r="D147" s="99">
        <v>80</v>
      </c>
      <c r="E147" s="100"/>
      <c r="F147" s="101"/>
      <c r="G147" s="102">
        <f>E147*F147</f>
        <v>0</v>
      </c>
    </row>
    <row r="148" spans="1:7">
      <c r="A148" s="97" t="s">
        <v>141</v>
      </c>
      <c r="B148" s="98" t="s">
        <v>130</v>
      </c>
      <c r="C148" s="99" t="s">
        <v>8</v>
      </c>
      <c r="D148" s="99">
        <v>1</v>
      </c>
      <c r="E148" s="100"/>
      <c r="F148" s="101"/>
      <c r="G148" s="102">
        <f>E148*F148</f>
        <v>0</v>
      </c>
    </row>
    <row r="149" spans="1:7">
      <c r="A149" s="97" t="s">
        <v>142</v>
      </c>
      <c r="B149" s="98" t="s">
        <v>119</v>
      </c>
      <c r="C149" s="99" t="s">
        <v>36</v>
      </c>
      <c r="D149" s="99">
        <v>1</v>
      </c>
      <c r="E149" s="100"/>
      <c r="F149" s="101"/>
      <c r="G149" s="102">
        <f>E149*F149</f>
        <v>0</v>
      </c>
    </row>
    <row r="150" spans="1:7">
      <c r="A150" s="117"/>
      <c r="B150" s="29"/>
      <c r="C150" s="21"/>
      <c r="D150" s="21"/>
      <c r="E150" s="59"/>
      <c r="F150" s="60"/>
      <c r="G150" s="61"/>
    </row>
    <row r="151" spans="1:7">
      <c r="A151" s="118"/>
      <c r="B151" s="119" t="s">
        <v>143</v>
      </c>
      <c r="C151" s="107"/>
      <c r="D151" s="107"/>
      <c r="E151" s="108"/>
      <c r="F151" s="109"/>
      <c r="G151" s="110"/>
    </row>
    <row r="152" spans="1:7">
      <c r="A152" s="118"/>
      <c r="B152" s="98" t="s">
        <v>126</v>
      </c>
      <c r="C152" s="107"/>
      <c r="D152" s="107"/>
      <c r="E152" s="108"/>
      <c r="F152" s="109"/>
      <c r="G152" s="110"/>
    </row>
    <row r="153" spans="1:7" ht="25.5">
      <c r="A153" s="97" t="s">
        <v>144</v>
      </c>
      <c r="B153" s="98" t="s">
        <v>145</v>
      </c>
      <c r="C153" s="99" t="s">
        <v>36</v>
      </c>
      <c r="D153" s="99">
        <v>1</v>
      </c>
      <c r="E153" s="100"/>
      <c r="F153" s="101"/>
      <c r="G153" s="102">
        <f>E153*F153</f>
        <v>0</v>
      </c>
    </row>
    <row r="154" spans="1:7">
      <c r="A154" s="97"/>
      <c r="B154" s="44"/>
      <c r="C154" s="21"/>
      <c r="D154" s="21"/>
      <c r="E154" s="59"/>
      <c r="F154" s="60"/>
      <c r="G154" s="61"/>
    </row>
    <row r="155" spans="1:7">
      <c r="A155" s="118"/>
      <c r="B155" s="119" t="s">
        <v>146</v>
      </c>
      <c r="C155" s="107"/>
      <c r="D155" s="107"/>
      <c r="E155" s="108"/>
      <c r="F155" s="109"/>
      <c r="G155" s="110"/>
    </row>
    <row r="156" spans="1:7">
      <c r="A156" s="97"/>
      <c r="B156" s="98" t="s">
        <v>126</v>
      </c>
      <c r="C156" s="107"/>
      <c r="D156" s="107"/>
      <c r="E156" s="108"/>
      <c r="F156" s="109"/>
      <c r="G156" s="110"/>
    </row>
    <row r="157" spans="1:7" ht="25.5">
      <c r="A157" s="97" t="s">
        <v>147</v>
      </c>
      <c r="B157" s="98" t="s">
        <v>145</v>
      </c>
      <c r="C157" s="99" t="s">
        <v>36</v>
      </c>
      <c r="D157" s="99">
        <v>1</v>
      </c>
      <c r="E157" s="100"/>
      <c r="F157" s="101"/>
      <c r="G157" s="102">
        <f>E157*F157</f>
        <v>0</v>
      </c>
    </row>
    <row r="158" spans="1:7">
      <c r="A158" s="117"/>
      <c r="B158" s="44"/>
      <c r="C158" s="21"/>
      <c r="D158" s="21"/>
      <c r="E158" s="59"/>
      <c r="F158" s="60"/>
      <c r="G158" s="61"/>
    </row>
    <row r="159" spans="1:7">
      <c r="A159" s="118"/>
      <c r="B159" s="119" t="s">
        <v>148</v>
      </c>
      <c r="C159" s="107"/>
      <c r="D159" s="107"/>
      <c r="E159" s="108"/>
      <c r="F159" s="109"/>
      <c r="G159" s="110"/>
    </row>
    <row r="160" spans="1:7">
      <c r="A160" s="118"/>
      <c r="B160" s="98" t="s">
        <v>126</v>
      </c>
      <c r="C160" s="107"/>
      <c r="D160" s="107"/>
      <c r="E160" s="108"/>
      <c r="F160" s="109"/>
      <c r="G160" s="110"/>
    </row>
    <row r="161" spans="1:7" ht="25.5">
      <c r="A161" s="162" t="s">
        <v>149</v>
      </c>
      <c r="B161" s="98" t="s">
        <v>150</v>
      </c>
      <c r="C161" s="99" t="s">
        <v>100</v>
      </c>
      <c r="D161" s="99">
        <v>45</v>
      </c>
      <c r="E161" s="100"/>
      <c r="F161" s="101"/>
      <c r="G161" s="102">
        <f>E161*F161</f>
        <v>0</v>
      </c>
    </row>
    <row r="162" spans="1:7" ht="25.5">
      <c r="A162" s="162" t="s">
        <v>151</v>
      </c>
      <c r="B162" s="98" t="s">
        <v>152</v>
      </c>
      <c r="C162" s="99" t="s">
        <v>100</v>
      </c>
      <c r="D162" s="99">
        <v>45</v>
      </c>
      <c r="E162" s="100"/>
      <c r="F162" s="101"/>
      <c r="G162" s="102">
        <f>E162*F162</f>
        <v>0</v>
      </c>
    </row>
    <row r="163" spans="1:7">
      <c r="A163" s="162" t="s">
        <v>153</v>
      </c>
      <c r="B163" s="98" t="s">
        <v>119</v>
      </c>
      <c r="C163" s="99" t="s">
        <v>36</v>
      </c>
      <c r="D163" s="99">
        <v>1</v>
      </c>
      <c r="E163" s="100"/>
      <c r="F163" s="101"/>
      <c r="G163" s="102">
        <f>E163*F163</f>
        <v>0</v>
      </c>
    </row>
    <row r="164" spans="1:7">
      <c r="A164" s="117"/>
      <c r="B164" s="29"/>
      <c r="C164" s="21"/>
      <c r="D164" s="21"/>
      <c r="E164" s="59"/>
      <c r="F164" s="60"/>
      <c r="G164" s="61"/>
    </row>
    <row r="165" spans="1:7">
      <c r="A165" s="118"/>
      <c r="B165" s="119" t="s">
        <v>154</v>
      </c>
      <c r="C165" s="107"/>
      <c r="D165" s="107"/>
      <c r="E165" s="108"/>
      <c r="F165" s="109"/>
      <c r="G165" s="110"/>
    </row>
    <row r="166" spans="1:7">
      <c r="A166" s="118"/>
      <c r="B166" s="98" t="s">
        <v>126</v>
      </c>
      <c r="C166" s="107"/>
      <c r="D166" s="107"/>
      <c r="E166" s="108"/>
      <c r="F166" s="109"/>
      <c r="G166" s="110"/>
    </row>
    <row r="167" spans="1:7" ht="25.5">
      <c r="A167" s="97" t="s">
        <v>155</v>
      </c>
      <c r="B167" s="98" t="s">
        <v>150</v>
      </c>
      <c r="C167" s="99" t="s">
        <v>100</v>
      </c>
      <c r="D167" s="99">
        <v>55</v>
      </c>
      <c r="E167" s="100"/>
      <c r="F167" s="101"/>
      <c r="G167" s="102">
        <f>E167*F167</f>
        <v>0</v>
      </c>
    </row>
    <row r="168" spans="1:7" ht="25.5">
      <c r="A168" s="97" t="s">
        <v>156</v>
      </c>
      <c r="B168" s="98" t="s">
        <v>152</v>
      </c>
      <c r="C168" s="99" t="s">
        <v>100</v>
      </c>
      <c r="D168" s="99">
        <v>55</v>
      </c>
      <c r="E168" s="100"/>
      <c r="F168" s="101"/>
      <c r="G168" s="102">
        <f>E168*F168</f>
        <v>0</v>
      </c>
    </row>
    <row r="169" spans="1:7">
      <c r="A169" s="97" t="s">
        <v>157</v>
      </c>
      <c r="B169" s="98" t="s">
        <v>119</v>
      </c>
      <c r="C169" s="99" t="s">
        <v>36</v>
      </c>
      <c r="D169" s="99">
        <v>1</v>
      </c>
      <c r="E169" s="100"/>
      <c r="F169" s="101"/>
      <c r="G169" s="102">
        <f>E169*F169</f>
        <v>0</v>
      </c>
    </row>
    <row r="170" spans="1:7">
      <c r="A170" s="117"/>
      <c r="B170" s="29"/>
      <c r="C170" s="21"/>
      <c r="D170" s="21"/>
      <c r="E170" s="59"/>
      <c r="F170" s="60"/>
      <c r="G170" s="61"/>
    </row>
    <row r="171" spans="1:7">
      <c r="A171" s="118"/>
      <c r="B171" s="119" t="s">
        <v>158</v>
      </c>
      <c r="C171" s="107"/>
      <c r="D171" s="107"/>
      <c r="E171" s="108"/>
      <c r="F171" s="109"/>
      <c r="G171" s="110"/>
    </row>
    <row r="172" spans="1:7">
      <c r="A172" s="118"/>
      <c r="B172" s="98" t="s">
        <v>126</v>
      </c>
      <c r="C172" s="107"/>
      <c r="D172" s="107"/>
      <c r="E172" s="108"/>
      <c r="F172" s="109"/>
      <c r="G172" s="110"/>
    </row>
    <row r="173" spans="1:7" ht="25.5">
      <c r="A173" s="97" t="s">
        <v>159</v>
      </c>
      <c r="B173" s="98" t="s">
        <v>160</v>
      </c>
      <c r="C173" s="99" t="s">
        <v>100</v>
      </c>
      <c r="D173" s="99">
        <v>75</v>
      </c>
      <c r="E173" s="100"/>
      <c r="F173" s="101"/>
      <c r="G173" s="102">
        <f>E173*F173</f>
        <v>0</v>
      </c>
    </row>
    <row r="174" spans="1:7" ht="25.5">
      <c r="A174" s="97" t="s">
        <v>161</v>
      </c>
      <c r="B174" s="98" t="s">
        <v>152</v>
      </c>
      <c r="C174" s="99" t="s">
        <v>100</v>
      </c>
      <c r="D174" s="99">
        <v>75</v>
      </c>
      <c r="E174" s="100"/>
      <c r="F174" s="101"/>
      <c r="G174" s="102">
        <f>E174*F174</f>
        <v>0</v>
      </c>
    </row>
    <row r="175" spans="1:7">
      <c r="A175" s="97" t="s">
        <v>162</v>
      </c>
      <c r="B175" s="98" t="s">
        <v>119</v>
      </c>
      <c r="C175" s="99" t="s">
        <v>36</v>
      </c>
      <c r="D175" s="99">
        <v>1</v>
      </c>
      <c r="E175" s="100"/>
      <c r="F175" s="101"/>
      <c r="G175" s="102">
        <f>E175*F175</f>
        <v>0</v>
      </c>
    </row>
    <row r="176" spans="1:7">
      <c r="A176" s="117"/>
      <c r="B176" s="29"/>
      <c r="C176" s="21"/>
      <c r="D176" s="21"/>
      <c r="E176" s="59"/>
      <c r="F176" s="60"/>
      <c r="G176" s="61"/>
    </row>
    <row r="177" spans="1:7">
      <c r="A177" s="118"/>
      <c r="B177" s="119" t="s">
        <v>163</v>
      </c>
      <c r="C177" s="107"/>
      <c r="D177" s="107"/>
      <c r="E177" s="108"/>
      <c r="F177" s="109"/>
      <c r="G177" s="110"/>
    </row>
    <row r="178" spans="1:7">
      <c r="A178" s="118"/>
      <c r="B178" s="98" t="s">
        <v>126</v>
      </c>
      <c r="C178" s="99"/>
      <c r="D178" s="99"/>
      <c r="E178" s="100"/>
      <c r="F178" s="101"/>
      <c r="G178" s="102"/>
    </row>
    <row r="179" spans="1:7" ht="25.5">
      <c r="A179" s="97" t="s">
        <v>164</v>
      </c>
      <c r="B179" s="98" t="s">
        <v>150</v>
      </c>
      <c r="C179" s="99" t="s">
        <v>100</v>
      </c>
      <c r="D179" s="99">
        <v>50</v>
      </c>
      <c r="E179" s="100"/>
      <c r="F179" s="101"/>
      <c r="G179" s="102">
        <f>E179*F179</f>
        <v>0</v>
      </c>
    </row>
    <row r="180" spans="1:7" ht="25.5">
      <c r="A180" s="97" t="s">
        <v>165</v>
      </c>
      <c r="B180" s="98" t="s">
        <v>152</v>
      </c>
      <c r="C180" s="99" t="s">
        <v>100</v>
      </c>
      <c r="D180" s="99">
        <v>50</v>
      </c>
      <c r="E180" s="100"/>
      <c r="F180" s="101"/>
      <c r="G180" s="102">
        <f>E180*F180</f>
        <v>0</v>
      </c>
    </row>
    <row r="181" spans="1:7">
      <c r="A181" s="97" t="s">
        <v>166</v>
      </c>
      <c r="B181" s="98" t="s">
        <v>119</v>
      </c>
      <c r="C181" s="99" t="s">
        <v>36</v>
      </c>
      <c r="D181" s="99">
        <v>1</v>
      </c>
      <c r="E181" s="100"/>
      <c r="F181" s="101"/>
      <c r="G181" s="102">
        <f>E181*F181</f>
        <v>0</v>
      </c>
    </row>
    <row r="182" spans="1:7">
      <c r="A182" s="97"/>
      <c r="B182" s="29"/>
      <c r="C182" s="21"/>
      <c r="D182" s="21"/>
      <c r="E182" s="59"/>
      <c r="F182" s="60"/>
      <c r="G182" s="61"/>
    </row>
    <row r="183" spans="1:7">
      <c r="A183" s="97"/>
      <c r="B183" s="119" t="s">
        <v>167</v>
      </c>
      <c r="C183" s="107"/>
      <c r="D183" s="107"/>
      <c r="E183" s="108"/>
      <c r="F183" s="109"/>
      <c r="G183" s="110"/>
    </row>
    <row r="184" spans="1:7">
      <c r="A184" s="97"/>
      <c r="B184" s="98" t="s">
        <v>126</v>
      </c>
      <c r="C184" s="107"/>
      <c r="D184" s="107"/>
      <c r="E184" s="108"/>
      <c r="F184" s="109"/>
      <c r="G184" s="110"/>
    </row>
    <row r="185" spans="1:7" ht="25.5">
      <c r="A185" s="97" t="s">
        <v>168</v>
      </c>
      <c r="B185" s="98" t="s">
        <v>160</v>
      </c>
      <c r="C185" s="99" t="s">
        <v>100</v>
      </c>
      <c r="D185" s="99">
        <v>60</v>
      </c>
      <c r="E185" s="100"/>
      <c r="F185" s="101"/>
      <c r="G185" s="102">
        <f>E185*F185</f>
        <v>0</v>
      </c>
    </row>
    <row r="186" spans="1:7" ht="25.5">
      <c r="A186" s="97" t="s">
        <v>169</v>
      </c>
      <c r="B186" s="98" t="s">
        <v>152</v>
      </c>
      <c r="C186" s="99" t="s">
        <v>100</v>
      </c>
      <c r="D186" s="99">
        <v>60</v>
      </c>
      <c r="E186" s="100"/>
      <c r="F186" s="101"/>
      <c r="G186" s="102">
        <f>E186*F186</f>
        <v>0</v>
      </c>
    </row>
    <row r="187" spans="1:7">
      <c r="A187" s="97" t="s">
        <v>170</v>
      </c>
      <c r="B187" s="98" t="s">
        <v>119</v>
      </c>
      <c r="C187" s="99" t="s">
        <v>36</v>
      </c>
      <c r="D187" s="99">
        <v>1</v>
      </c>
      <c r="E187" s="100"/>
      <c r="F187" s="101"/>
      <c r="G187" s="102">
        <f>E187*F187</f>
        <v>0</v>
      </c>
    </row>
    <row r="188" spans="1:7">
      <c r="A188" s="97"/>
      <c r="B188" s="29"/>
      <c r="C188" s="21"/>
      <c r="D188" s="21"/>
      <c r="E188" s="59"/>
      <c r="F188" s="60"/>
      <c r="G188" s="61"/>
    </row>
    <row r="189" spans="1:7">
      <c r="A189" s="97"/>
      <c r="B189" s="119" t="s">
        <v>171</v>
      </c>
      <c r="C189" s="107"/>
      <c r="D189" s="107"/>
      <c r="E189" s="108"/>
      <c r="F189" s="109"/>
      <c r="G189" s="110"/>
    </row>
    <row r="190" spans="1:7">
      <c r="A190" s="97"/>
      <c r="B190" s="98" t="s">
        <v>126</v>
      </c>
      <c r="C190" s="107"/>
      <c r="D190" s="107"/>
      <c r="E190" s="108"/>
      <c r="F190" s="109"/>
      <c r="G190" s="110"/>
    </row>
    <row r="191" spans="1:7" ht="25.5">
      <c r="A191" s="97" t="s">
        <v>172</v>
      </c>
      <c r="B191" s="98" t="s">
        <v>136</v>
      </c>
      <c r="C191" s="99" t="s">
        <v>100</v>
      </c>
      <c r="D191" s="99">
        <v>310</v>
      </c>
      <c r="E191" s="100"/>
      <c r="F191" s="101"/>
      <c r="G191" s="102">
        <f>E191*F191</f>
        <v>0</v>
      </c>
    </row>
    <row r="192" spans="1:7">
      <c r="A192" s="97" t="s">
        <v>173</v>
      </c>
      <c r="B192" s="98" t="s">
        <v>130</v>
      </c>
      <c r="C192" s="99" t="s">
        <v>8</v>
      </c>
      <c r="D192" s="99">
        <v>25</v>
      </c>
      <c r="E192" s="100"/>
      <c r="F192" s="101"/>
      <c r="G192" s="102">
        <f>E192*F192</f>
        <v>0</v>
      </c>
    </row>
    <row r="193" spans="1:7">
      <c r="A193" s="97" t="s">
        <v>174</v>
      </c>
      <c r="B193" s="98" t="s">
        <v>119</v>
      </c>
      <c r="C193" s="99" t="s">
        <v>36</v>
      </c>
      <c r="D193" s="99">
        <v>1</v>
      </c>
      <c r="E193" s="100"/>
      <c r="F193" s="101"/>
      <c r="G193" s="102">
        <f>E193*F193</f>
        <v>0</v>
      </c>
    </row>
    <row r="194" spans="1:7">
      <c r="A194" s="97"/>
      <c r="B194" s="29"/>
      <c r="C194" s="21"/>
      <c r="D194" s="21"/>
      <c r="E194" s="59"/>
      <c r="F194" s="60"/>
      <c r="G194" s="61"/>
    </row>
    <row r="195" spans="1:7">
      <c r="A195" s="97"/>
      <c r="B195" s="119" t="s">
        <v>175</v>
      </c>
      <c r="C195" s="107"/>
      <c r="D195" s="107"/>
      <c r="E195" s="108"/>
      <c r="F195" s="109"/>
      <c r="G195" s="110"/>
    </row>
    <row r="196" spans="1:7">
      <c r="A196" s="97"/>
      <c r="B196" s="98" t="s">
        <v>126</v>
      </c>
      <c r="C196" s="107"/>
      <c r="D196" s="107"/>
      <c r="E196" s="108"/>
      <c r="F196" s="109"/>
      <c r="G196" s="110"/>
    </row>
    <row r="197" spans="1:7" ht="25.5">
      <c r="A197" s="97" t="s">
        <v>176</v>
      </c>
      <c r="B197" s="98" t="s">
        <v>136</v>
      </c>
      <c r="C197" s="99" t="s">
        <v>100</v>
      </c>
      <c r="D197" s="99">
        <v>60</v>
      </c>
      <c r="E197" s="100"/>
      <c r="F197" s="101"/>
      <c r="G197" s="102">
        <f>E197*F197</f>
        <v>0</v>
      </c>
    </row>
    <row r="198" spans="1:7">
      <c r="A198" s="97" t="s">
        <v>177</v>
      </c>
      <c r="B198" s="98" t="s">
        <v>130</v>
      </c>
      <c r="C198" s="99" t="s">
        <v>8</v>
      </c>
      <c r="D198" s="99">
        <v>2</v>
      </c>
      <c r="E198" s="100"/>
      <c r="F198" s="101"/>
      <c r="G198" s="102">
        <f>E198*F198</f>
        <v>0</v>
      </c>
    </row>
    <row r="199" spans="1:7">
      <c r="A199" s="97" t="s">
        <v>178</v>
      </c>
      <c r="B199" s="98" t="s">
        <v>119</v>
      </c>
      <c r="C199" s="99" t="s">
        <v>36</v>
      </c>
      <c r="D199" s="99">
        <v>1</v>
      </c>
      <c r="E199" s="100"/>
      <c r="F199" s="101"/>
      <c r="G199" s="102">
        <f>E199*F199</f>
        <v>0</v>
      </c>
    </row>
    <row r="200" spans="1:7">
      <c r="A200" s="163"/>
      <c r="B200" s="29"/>
      <c r="C200" s="21"/>
      <c r="D200" s="21"/>
      <c r="E200" s="59"/>
      <c r="F200" s="60"/>
      <c r="G200" s="61"/>
    </row>
    <row r="201" spans="1:7">
      <c r="A201" s="97"/>
      <c r="B201" s="119" t="s">
        <v>179</v>
      </c>
      <c r="C201" s="107"/>
      <c r="D201" s="107"/>
      <c r="E201" s="108"/>
      <c r="F201" s="109"/>
      <c r="G201" s="110"/>
    </row>
    <row r="202" spans="1:7">
      <c r="A202" s="97"/>
      <c r="B202" s="98" t="s">
        <v>126</v>
      </c>
      <c r="C202" s="107"/>
      <c r="D202" s="107"/>
      <c r="E202" s="108"/>
      <c r="F202" s="109"/>
      <c r="G202" s="110"/>
    </row>
    <row r="203" spans="1:7" ht="25.5">
      <c r="A203" s="97" t="s">
        <v>180</v>
      </c>
      <c r="B203" s="98" t="s">
        <v>136</v>
      </c>
      <c r="C203" s="99" t="s">
        <v>100</v>
      </c>
      <c r="D203" s="99">
        <v>60</v>
      </c>
      <c r="E203" s="100"/>
      <c r="F203" s="101"/>
      <c r="G203" s="102">
        <f>E203*F203</f>
        <v>0</v>
      </c>
    </row>
    <row r="204" spans="1:7">
      <c r="A204" s="97" t="s">
        <v>181</v>
      </c>
      <c r="B204" s="98" t="s">
        <v>130</v>
      </c>
      <c r="C204" s="99" t="s">
        <v>8</v>
      </c>
      <c r="D204" s="99">
        <v>2</v>
      </c>
      <c r="E204" s="100"/>
      <c r="F204" s="101"/>
      <c r="G204" s="102">
        <f>E204*F204</f>
        <v>0</v>
      </c>
    </row>
    <row r="205" spans="1:7">
      <c r="A205" s="97" t="s">
        <v>182</v>
      </c>
      <c r="B205" s="98" t="s">
        <v>119</v>
      </c>
      <c r="C205" s="99" t="s">
        <v>36</v>
      </c>
      <c r="D205" s="99">
        <v>1</v>
      </c>
      <c r="E205" s="100"/>
      <c r="F205" s="101"/>
      <c r="G205" s="102">
        <f>E205*F205</f>
        <v>0</v>
      </c>
    </row>
    <row r="206" spans="1:7">
      <c r="A206" s="163"/>
      <c r="B206" s="29"/>
      <c r="C206" s="21"/>
      <c r="D206" s="21"/>
      <c r="E206" s="59"/>
      <c r="F206" s="60"/>
      <c r="G206" s="61"/>
    </row>
    <row r="207" spans="1:7">
      <c r="A207" s="97"/>
      <c r="B207" s="119" t="s">
        <v>183</v>
      </c>
      <c r="C207" s="107"/>
      <c r="D207" s="107"/>
      <c r="E207" s="108"/>
      <c r="F207" s="109"/>
      <c r="G207" s="110"/>
    </row>
    <row r="208" spans="1:7">
      <c r="A208" s="97"/>
      <c r="B208" s="98" t="s">
        <v>126</v>
      </c>
      <c r="C208" s="107"/>
      <c r="D208" s="107"/>
      <c r="E208" s="108"/>
      <c r="F208" s="109"/>
      <c r="G208" s="110"/>
    </row>
    <row r="209" spans="1:7" ht="25.5">
      <c r="A209" s="97" t="s">
        <v>184</v>
      </c>
      <c r="B209" s="98" t="s">
        <v>136</v>
      </c>
      <c r="C209" s="99" t="s">
        <v>100</v>
      </c>
      <c r="D209" s="99">
        <v>30</v>
      </c>
      <c r="E209" s="100"/>
      <c r="F209" s="101"/>
      <c r="G209" s="102">
        <f>E209*F209</f>
        <v>0</v>
      </c>
    </row>
    <row r="210" spans="1:7">
      <c r="A210" s="97" t="s">
        <v>185</v>
      </c>
      <c r="B210" s="98" t="s">
        <v>130</v>
      </c>
      <c r="C210" s="99" t="s">
        <v>8</v>
      </c>
      <c r="D210" s="99">
        <v>1</v>
      </c>
      <c r="E210" s="100"/>
      <c r="F210" s="101"/>
      <c r="G210" s="102">
        <f>E210*F210</f>
        <v>0</v>
      </c>
    </row>
    <row r="211" spans="1:7">
      <c r="A211" s="97" t="s">
        <v>186</v>
      </c>
      <c r="B211" s="98" t="s">
        <v>119</v>
      </c>
      <c r="C211" s="99" t="s">
        <v>36</v>
      </c>
      <c r="D211" s="99">
        <v>1</v>
      </c>
      <c r="E211" s="100"/>
      <c r="F211" s="101"/>
      <c r="G211" s="102">
        <f>E211*F211</f>
        <v>0</v>
      </c>
    </row>
    <row r="212" spans="1:7">
      <c r="A212" s="117"/>
      <c r="B212" s="29"/>
      <c r="C212" s="21"/>
      <c r="D212" s="21"/>
      <c r="E212" s="59"/>
      <c r="F212" s="60"/>
      <c r="G212" s="61"/>
    </row>
    <row r="213" spans="1:7">
      <c r="A213" s="118"/>
      <c r="B213" s="119" t="s">
        <v>187</v>
      </c>
      <c r="C213" s="107"/>
      <c r="D213" s="107"/>
      <c r="E213" s="108"/>
      <c r="F213" s="109"/>
      <c r="G213" s="110"/>
    </row>
    <row r="214" spans="1:7">
      <c r="A214" s="118"/>
      <c r="B214" s="98" t="s">
        <v>126</v>
      </c>
      <c r="C214" s="107"/>
      <c r="D214" s="107"/>
      <c r="E214" s="108"/>
      <c r="F214" s="109"/>
      <c r="G214" s="110"/>
    </row>
    <row r="215" spans="1:7" ht="25.5">
      <c r="A215" s="97" t="s">
        <v>188</v>
      </c>
      <c r="B215" s="98" t="s">
        <v>136</v>
      </c>
      <c r="C215" s="99" t="s">
        <v>100</v>
      </c>
      <c r="D215" s="99">
        <v>30</v>
      </c>
      <c r="E215" s="100"/>
      <c r="F215" s="101"/>
      <c r="G215" s="102">
        <f>E215*F215</f>
        <v>0</v>
      </c>
    </row>
    <row r="216" spans="1:7">
      <c r="A216" s="97" t="s">
        <v>189</v>
      </c>
      <c r="B216" s="98" t="s">
        <v>130</v>
      </c>
      <c r="C216" s="99" t="s">
        <v>8</v>
      </c>
      <c r="D216" s="99">
        <v>1</v>
      </c>
      <c r="E216" s="100"/>
      <c r="F216" s="101"/>
      <c r="G216" s="102">
        <f>E216*F216</f>
        <v>0</v>
      </c>
    </row>
    <row r="217" spans="1:7">
      <c r="A217" s="97" t="s">
        <v>190</v>
      </c>
      <c r="B217" s="98" t="s">
        <v>119</v>
      </c>
      <c r="C217" s="99" t="s">
        <v>36</v>
      </c>
      <c r="D217" s="99">
        <v>1</v>
      </c>
      <c r="E217" s="100"/>
      <c r="F217" s="101"/>
      <c r="G217" s="102">
        <f>E217*F217</f>
        <v>0</v>
      </c>
    </row>
    <row r="218" spans="1:7">
      <c r="A218" s="117"/>
      <c r="B218" s="29"/>
      <c r="C218" s="21"/>
      <c r="D218" s="21"/>
      <c r="E218" s="59"/>
      <c r="F218" s="60"/>
      <c r="G218" s="61"/>
    </row>
    <row r="219" spans="1:7">
      <c r="A219" s="118"/>
      <c r="B219" s="119" t="s">
        <v>191</v>
      </c>
      <c r="C219" s="107"/>
      <c r="D219" s="107"/>
      <c r="E219" s="108"/>
      <c r="F219" s="109"/>
      <c r="G219" s="110"/>
    </row>
    <row r="220" spans="1:7">
      <c r="A220" s="118"/>
      <c r="B220" s="98" t="s">
        <v>126</v>
      </c>
      <c r="C220" s="107"/>
      <c r="D220" s="107"/>
      <c r="E220" s="108"/>
      <c r="F220" s="109"/>
      <c r="G220" s="110"/>
    </row>
    <row r="221" spans="1:7" ht="25.5">
      <c r="A221" s="97" t="s">
        <v>192</v>
      </c>
      <c r="B221" s="98" t="s">
        <v>136</v>
      </c>
      <c r="C221" s="99" t="s">
        <v>100</v>
      </c>
      <c r="D221" s="99">
        <v>30</v>
      </c>
      <c r="E221" s="100"/>
      <c r="F221" s="101"/>
      <c r="G221" s="102">
        <f>E221*F221</f>
        <v>0</v>
      </c>
    </row>
    <row r="222" spans="1:7">
      <c r="A222" s="97" t="s">
        <v>193</v>
      </c>
      <c r="B222" s="98" t="s">
        <v>130</v>
      </c>
      <c r="C222" s="99" t="s">
        <v>8</v>
      </c>
      <c r="D222" s="99">
        <v>1</v>
      </c>
      <c r="E222" s="100"/>
      <c r="F222" s="101"/>
      <c r="G222" s="102">
        <f>E222*F222</f>
        <v>0</v>
      </c>
    </row>
    <row r="223" spans="1:7">
      <c r="A223" s="97" t="s">
        <v>194</v>
      </c>
      <c r="B223" s="98" t="s">
        <v>119</v>
      </c>
      <c r="C223" s="99" t="s">
        <v>36</v>
      </c>
      <c r="D223" s="99">
        <v>1</v>
      </c>
      <c r="E223" s="100"/>
      <c r="F223" s="101"/>
      <c r="G223" s="102">
        <f>E223*F223</f>
        <v>0</v>
      </c>
    </row>
    <row r="224" spans="1:7">
      <c r="A224" s="117"/>
      <c r="B224" s="29"/>
      <c r="C224" s="21"/>
      <c r="D224" s="21"/>
      <c r="E224" s="59"/>
      <c r="F224" s="60"/>
      <c r="G224" s="61"/>
    </row>
    <row r="225" spans="1:7">
      <c r="A225" s="118"/>
      <c r="B225" s="119" t="s">
        <v>195</v>
      </c>
      <c r="C225" s="107"/>
      <c r="D225" s="107"/>
      <c r="E225" s="108"/>
      <c r="F225" s="109"/>
      <c r="G225" s="110"/>
    </row>
    <row r="226" spans="1:7">
      <c r="A226" s="118"/>
      <c r="B226" s="98" t="s">
        <v>126</v>
      </c>
      <c r="C226" s="107"/>
      <c r="D226" s="107"/>
      <c r="E226" s="108"/>
      <c r="F226" s="109"/>
      <c r="G226" s="110"/>
    </row>
    <row r="227" spans="1:7" ht="25.5">
      <c r="A227" s="97" t="s">
        <v>196</v>
      </c>
      <c r="B227" s="98" t="s">
        <v>197</v>
      </c>
      <c r="C227" s="99" t="s">
        <v>100</v>
      </c>
      <c r="D227" s="99">
        <v>40</v>
      </c>
      <c r="E227" s="100"/>
      <c r="F227" s="101"/>
      <c r="G227" s="102">
        <f>E227*F227</f>
        <v>0</v>
      </c>
    </row>
    <row r="228" spans="1:7">
      <c r="A228" s="97" t="s">
        <v>198</v>
      </c>
      <c r="B228" s="98" t="s">
        <v>130</v>
      </c>
      <c r="C228" s="99" t="s">
        <v>8</v>
      </c>
      <c r="D228" s="99">
        <v>1</v>
      </c>
      <c r="E228" s="100"/>
      <c r="F228" s="101"/>
      <c r="G228" s="102">
        <f>E228*F228</f>
        <v>0</v>
      </c>
    </row>
    <row r="229" spans="1:7">
      <c r="A229" s="97" t="s">
        <v>199</v>
      </c>
      <c r="B229" s="98" t="s">
        <v>119</v>
      </c>
      <c r="C229" s="99" t="s">
        <v>36</v>
      </c>
      <c r="D229" s="99">
        <v>1</v>
      </c>
      <c r="E229" s="100"/>
      <c r="F229" s="101"/>
      <c r="G229" s="102">
        <f>E229*F229</f>
        <v>0</v>
      </c>
    </row>
    <row r="230" spans="1:7">
      <c r="A230" s="117"/>
      <c r="B230" s="29"/>
      <c r="C230" s="21"/>
      <c r="D230" s="21"/>
      <c r="E230" s="59"/>
      <c r="F230" s="60"/>
      <c r="G230" s="61"/>
    </row>
    <row r="231" spans="1:7">
      <c r="A231" s="118"/>
      <c r="B231" s="120" t="s">
        <v>200</v>
      </c>
      <c r="C231" s="107"/>
      <c r="D231" s="107"/>
      <c r="E231" s="108"/>
      <c r="F231" s="109"/>
      <c r="G231" s="110"/>
    </row>
    <row r="232" spans="1:7">
      <c r="A232" s="118"/>
      <c r="B232" s="98" t="s">
        <v>126</v>
      </c>
      <c r="C232" s="107"/>
      <c r="D232" s="107"/>
      <c r="E232" s="108"/>
      <c r="F232" s="109"/>
      <c r="G232" s="110"/>
    </row>
    <row r="233" spans="1:7" ht="25.5">
      <c r="A233" s="97" t="s">
        <v>201</v>
      </c>
      <c r="B233" s="98" t="s">
        <v>136</v>
      </c>
      <c r="C233" s="99" t="s">
        <v>100</v>
      </c>
      <c r="D233" s="99">
        <v>30</v>
      </c>
      <c r="E233" s="100"/>
      <c r="F233" s="101"/>
      <c r="G233" s="102">
        <f>E233*F233</f>
        <v>0</v>
      </c>
    </row>
    <row r="234" spans="1:7">
      <c r="A234" s="97" t="s">
        <v>202</v>
      </c>
      <c r="B234" s="98" t="s">
        <v>130</v>
      </c>
      <c r="C234" s="99" t="s">
        <v>8</v>
      </c>
      <c r="D234" s="99">
        <v>1</v>
      </c>
      <c r="E234" s="100"/>
      <c r="F234" s="101"/>
      <c r="G234" s="102">
        <f>E234*F234</f>
        <v>0</v>
      </c>
    </row>
    <row r="235" spans="1:7">
      <c r="A235" s="97" t="s">
        <v>203</v>
      </c>
      <c r="B235" s="98" t="s">
        <v>119</v>
      </c>
      <c r="C235" s="99" t="s">
        <v>36</v>
      </c>
      <c r="D235" s="99">
        <v>1</v>
      </c>
      <c r="E235" s="100"/>
      <c r="F235" s="101"/>
      <c r="G235" s="102">
        <f>E235*F235</f>
        <v>0</v>
      </c>
    </row>
    <row r="236" spans="1:7">
      <c r="A236" s="117"/>
      <c r="B236" s="29"/>
      <c r="C236" s="21"/>
      <c r="D236" s="21"/>
      <c r="E236" s="59"/>
      <c r="F236" s="60"/>
      <c r="G236" s="61"/>
    </row>
    <row r="237" spans="1:7">
      <c r="A237" s="118"/>
      <c r="B237" s="119" t="s">
        <v>204</v>
      </c>
      <c r="C237" s="107"/>
      <c r="D237" s="107"/>
      <c r="E237" s="108"/>
      <c r="F237" s="109"/>
      <c r="G237" s="110"/>
    </row>
    <row r="238" spans="1:7">
      <c r="A238" s="118"/>
      <c r="B238" s="98" t="s">
        <v>126</v>
      </c>
      <c r="C238" s="107"/>
      <c r="D238" s="107"/>
      <c r="E238" s="108"/>
      <c r="F238" s="109"/>
      <c r="G238" s="110"/>
    </row>
    <row r="239" spans="1:7" ht="25.5">
      <c r="A239" s="97" t="s">
        <v>205</v>
      </c>
      <c r="B239" s="98" t="s">
        <v>136</v>
      </c>
      <c r="C239" s="99" t="s">
        <v>36</v>
      </c>
      <c r="D239" s="99">
        <v>1</v>
      </c>
      <c r="E239" s="100"/>
      <c r="F239" s="101"/>
      <c r="G239" s="102">
        <f>E239*F239</f>
        <v>0</v>
      </c>
    </row>
    <row r="240" spans="1:7">
      <c r="A240" s="97" t="s">
        <v>206</v>
      </c>
      <c r="B240" s="98" t="s">
        <v>130</v>
      </c>
      <c r="C240" s="99" t="s">
        <v>36</v>
      </c>
      <c r="D240" s="99">
        <v>1</v>
      </c>
      <c r="E240" s="100"/>
      <c r="F240" s="101"/>
      <c r="G240" s="102">
        <f>E240*F240</f>
        <v>0</v>
      </c>
    </row>
    <row r="241" spans="1:7">
      <c r="A241" s="97" t="s">
        <v>207</v>
      </c>
      <c r="B241" s="98" t="s">
        <v>119</v>
      </c>
      <c r="C241" s="99" t="s">
        <v>36</v>
      </c>
      <c r="D241" s="99">
        <v>1</v>
      </c>
      <c r="E241" s="100"/>
      <c r="F241" s="101"/>
      <c r="G241" s="102">
        <f>E241*F241</f>
        <v>0</v>
      </c>
    </row>
    <row r="242" spans="1:7">
      <c r="A242" s="83"/>
      <c r="B242" s="44"/>
      <c r="C242" s="21"/>
      <c r="D242" s="21"/>
      <c r="E242" s="59"/>
      <c r="F242" s="60"/>
      <c r="G242" s="61"/>
    </row>
    <row r="243" spans="1:7">
      <c r="A243" s="97" t="s">
        <v>208</v>
      </c>
      <c r="B243" s="122" t="s">
        <v>209</v>
      </c>
      <c r="C243" s="107"/>
      <c r="D243" s="107"/>
      <c r="E243" s="108"/>
      <c r="F243" s="109"/>
      <c r="G243" s="110"/>
    </row>
    <row r="244" spans="1:7">
      <c r="A244" s="97"/>
      <c r="B244" s="119" t="s">
        <v>210</v>
      </c>
      <c r="C244" s="107"/>
      <c r="D244" s="107"/>
      <c r="E244" s="108"/>
      <c r="F244" s="109"/>
      <c r="G244" s="110"/>
    </row>
    <row r="245" spans="1:7">
      <c r="A245" s="97"/>
      <c r="B245" s="98" t="s">
        <v>126</v>
      </c>
      <c r="C245" s="107"/>
      <c r="D245" s="107"/>
      <c r="E245" s="108"/>
      <c r="F245" s="109"/>
      <c r="G245" s="110"/>
    </row>
    <row r="246" spans="1:7" ht="25.5">
      <c r="A246" s="97" t="s">
        <v>211</v>
      </c>
      <c r="B246" s="98" t="s">
        <v>136</v>
      </c>
      <c r="C246" s="99" t="s">
        <v>100</v>
      </c>
      <c r="D246" s="99">
        <v>90</v>
      </c>
      <c r="E246" s="100"/>
      <c r="F246" s="101"/>
      <c r="G246" s="102">
        <f>E246*F246</f>
        <v>0</v>
      </c>
    </row>
    <row r="247" spans="1:7">
      <c r="A247" s="97" t="s">
        <v>212</v>
      </c>
      <c r="B247" s="98" t="s">
        <v>130</v>
      </c>
      <c r="C247" s="99" t="s">
        <v>8</v>
      </c>
      <c r="D247" s="99">
        <v>2</v>
      </c>
      <c r="E247" s="100"/>
      <c r="F247" s="101"/>
      <c r="G247" s="102">
        <f>E247*F247</f>
        <v>0</v>
      </c>
    </row>
    <row r="248" spans="1:7">
      <c r="A248" s="97" t="s">
        <v>213</v>
      </c>
      <c r="B248" s="98" t="s">
        <v>119</v>
      </c>
      <c r="C248" s="99" t="s">
        <v>36</v>
      </c>
      <c r="D248" s="99">
        <v>1</v>
      </c>
      <c r="E248" s="100"/>
      <c r="F248" s="101"/>
      <c r="G248" s="102">
        <f>E248*F248</f>
        <v>0</v>
      </c>
    </row>
    <row r="249" spans="1:7">
      <c r="A249" s="117"/>
      <c r="B249" s="29"/>
      <c r="C249" s="21"/>
      <c r="D249" s="21"/>
      <c r="E249" s="59"/>
      <c r="F249" s="60"/>
      <c r="G249" s="61"/>
    </row>
    <row r="250" spans="1:7">
      <c r="A250" s="118"/>
      <c r="B250" s="119" t="s">
        <v>183</v>
      </c>
      <c r="C250" s="107"/>
      <c r="D250" s="107"/>
      <c r="E250" s="108"/>
      <c r="F250" s="109"/>
      <c r="G250" s="110"/>
    </row>
    <row r="251" spans="1:7">
      <c r="A251" s="118"/>
      <c r="B251" s="98" t="s">
        <v>126</v>
      </c>
      <c r="C251" s="107"/>
      <c r="D251" s="107"/>
      <c r="E251" s="108"/>
      <c r="F251" s="109"/>
      <c r="G251" s="110"/>
    </row>
    <row r="252" spans="1:7" ht="25.5">
      <c r="A252" s="97" t="s">
        <v>214</v>
      </c>
      <c r="B252" s="98" t="s">
        <v>136</v>
      </c>
      <c r="C252" s="99" t="s">
        <v>100</v>
      </c>
      <c r="D252" s="99">
        <v>30</v>
      </c>
      <c r="E252" s="100"/>
      <c r="F252" s="101"/>
      <c r="G252" s="102">
        <f>E252*F252</f>
        <v>0</v>
      </c>
    </row>
    <row r="253" spans="1:7">
      <c r="A253" s="97" t="s">
        <v>215</v>
      </c>
      <c r="B253" s="98" t="s">
        <v>130</v>
      </c>
      <c r="C253" s="99" t="s">
        <v>8</v>
      </c>
      <c r="D253" s="99">
        <v>1</v>
      </c>
      <c r="E253" s="100"/>
      <c r="F253" s="101"/>
      <c r="G253" s="102">
        <f>E253*F253</f>
        <v>0</v>
      </c>
    </row>
    <row r="254" spans="1:7">
      <c r="A254" s="97" t="s">
        <v>216</v>
      </c>
      <c r="B254" s="98" t="s">
        <v>119</v>
      </c>
      <c r="C254" s="99" t="s">
        <v>36</v>
      </c>
      <c r="D254" s="99">
        <v>1</v>
      </c>
      <c r="E254" s="100"/>
      <c r="F254" s="101"/>
      <c r="G254" s="102">
        <f>E254*F254</f>
        <v>0</v>
      </c>
    </row>
    <row r="255" spans="1:7">
      <c r="A255" s="117"/>
      <c r="B255" s="29"/>
      <c r="C255" s="21"/>
      <c r="D255" s="21"/>
      <c r="E255" s="59"/>
      <c r="F255" s="60"/>
      <c r="G255" s="61"/>
    </row>
    <row r="256" spans="1:7">
      <c r="A256" s="118"/>
      <c r="B256" s="119" t="s">
        <v>217</v>
      </c>
      <c r="C256" s="107"/>
      <c r="D256" s="107"/>
      <c r="E256" s="108"/>
      <c r="F256" s="109"/>
      <c r="G256" s="110"/>
    </row>
    <row r="257" spans="1:7">
      <c r="A257" s="118"/>
      <c r="B257" s="98" t="s">
        <v>126</v>
      </c>
      <c r="C257" s="107"/>
      <c r="D257" s="107"/>
      <c r="E257" s="108"/>
      <c r="F257" s="109"/>
      <c r="G257" s="110"/>
    </row>
    <row r="258" spans="1:7" ht="25.5">
      <c r="A258" s="97" t="s">
        <v>218</v>
      </c>
      <c r="B258" s="98" t="s">
        <v>136</v>
      </c>
      <c r="C258" s="99" t="s">
        <v>100</v>
      </c>
      <c r="D258" s="99">
        <v>330</v>
      </c>
      <c r="E258" s="100"/>
      <c r="F258" s="101"/>
      <c r="G258" s="102">
        <f>E258*F258</f>
        <v>0</v>
      </c>
    </row>
    <row r="259" spans="1:7" ht="25.5">
      <c r="A259" s="97" t="s">
        <v>219</v>
      </c>
      <c r="B259" s="98" t="s">
        <v>220</v>
      </c>
      <c r="C259" s="99" t="s">
        <v>36</v>
      </c>
      <c r="D259" s="99">
        <v>1</v>
      </c>
      <c r="E259" s="100"/>
      <c r="F259" s="101"/>
      <c r="G259" s="102">
        <f>E259*F259</f>
        <v>0</v>
      </c>
    </row>
    <row r="260" spans="1:7">
      <c r="A260" s="97" t="s">
        <v>221</v>
      </c>
      <c r="B260" s="98" t="s">
        <v>130</v>
      </c>
      <c r="C260" s="99" t="s">
        <v>8</v>
      </c>
      <c r="D260" s="99">
        <v>44</v>
      </c>
      <c r="E260" s="100"/>
      <c r="F260" s="101"/>
      <c r="G260" s="102">
        <f>E260*F260</f>
        <v>0</v>
      </c>
    </row>
    <row r="261" spans="1:7">
      <c r="A261" s="97" t="s">
        <v>222</v>
      </c>
      <c r="B261" s="98" t="s">
        <v>119</v>
      </c>
      <c r="C261" s="99" t="s">
        <v>36</v>
      </c>
      <c r="D261" s="99">
        <v>1</v>
      </c>
      <c r="E261" s="100"/>
      <c r="F261" s="101"/>
      <c r="G261" s="102">
        <f>E261*F261</f>
        <v>0</v>
      </c>
    </row>
    <row r="262" spans="1:7">
      <c r="A262" s="97"/>
      <c r="B262" s="29"/>
      <c r="C262" s="21"/>
      <c r="D262" s="21"/>
      <c r="E262" s="59"/>
      <c r="F262" s="60"/>
      <c r="G262" s="61"/>
    </row>
    <row r="263" spans="1:7">
      <c r="A263" s="97"/>
      <c r="B263" s="119" t="s">
        <v>223</v>
      </c>
      <c r="C263" s="107"/>
      <c r="D263" s="107"/>
      <c r="E263" s="108"/>
      <c r="F263" s="109"/>
      <c r="G263" s="110"/>
    </row>
    <row r="264" spans="1:7">
      <c r="A264" s="118"/>
      <c r="B264" s="98" t="s">
        <v>126</v>
      </c>
      <c r="C264" s="107"/>
      <c r="D264" s="107"/>
      <c r="E264" s="108"/>
      <c r="F264" s="109"/>
      <c r="G264" s="110"/>
    </row>
    <row r="265" spans="1:7" ht="25.5">
      <c r="A265" s="97" t="s">
        <v>224</v>
      </c>
      <c r="B265" s="98" t="s">
        <v>136</v>
      </c>
      <c r="C265" s="99" t="s">
        <v>100</v>
      </c>
      <c r="D265" s="99">
        <v>30</v>
      </c>
      <c r="E265" s="100"/>
      <c r="F265" s="101"/>
      <c r="G265" s="102">
        <f>E265*F265</f>
        <v>0</v>
      </c>
    </row>
    <row r="266" spans="1:7">
      <c r="A266" s="97" t="s">
        <v>225</v>
      </c>
      <c r="B266" s="98" t="s">
        <v>226</v>
      </c>
      <c r="C266" s="99" t="s">
        <v>8</v>
      </c>
      <c r="D266" s="99">
        <v>2</v>
      </c>
      <c r="E266" s="100"/>
      <c r="F266" s="101"/>
      <c r="G266" s="102">
        <f>E266*F266</f>
        <v>0</v>
      </c>
    </row>
    <row r="267" spans="1:7">
      <c r="A267" s="97" t="s">
        <v>227</v>
      </c>
      <c r="B267" s="98" t="s">
        <v>119</v>
      </c>
      <c r="C267" s="99" t="s">
        <v>36</v>
      </c>
      <c r="D267" s="99">
        <v>1</v>
      </c>
      <c r="E267" s="100"/>
      <c r="F267" s="101"/>
      <c r="G267" s="102">
        <f>E267*F267</f>
        <v>0</v>
      </c>
    </row>
    <row r="268" spans="1:7">
      <c r="A268" s="117"/>
      <c r="B268" s="29"/>
      <c r="C268" s="21"/>
      <c r="D268" s="21"/>
      <c r="E268" s="59"/>
      <c r="F268" s="60"/>
      <c r="G268" s="61"/>
    </row>
    <row r="269" spans="1:7">
      <c r="A269" s="118"/>
      <c r="B269" s="119" t="s">
        <v>228</v>
      </c>
      <c r="C269" s="107"/>
      <c r="D269" s="107"/>
      <c r="E269" s="108"/>
      <c r="F269" s="109"/>
      <c r="G269" s="110"/>
    </row>
    <row r="270" spans="1:7">
      <c r="A270" s="118"/>
      <c r="B270" s="98" t="s">
        <v>126</v>
      </c>
      <c r="C270" s="107"/>
      <c r="D270" s="107"/>
      <c r="E270" s="108"/>
      <c r="F270" s="109"/>
      <c r="G270" s="110"/>
    </row>
    <row r="271" spans="1:7" ht="25.5">
      <c r="A271" s="97" t="s">
        <v>229</v>
      </c>
      <c r="B271" s="98" t="s">
        <v>136</v>
      </c>
      <c r="C271" s="99" t="s">
        <v>100</v>
      </c>
      <c r="D271" s="99">
        <v>40</v>
      </c>
      <c r="E271" s="100"/>
      <c r="F271" s="101"/>
      <c r="G271" s="102">
        <f>E271*F271</f>
        <v>0</v>
      </c>
    </row>
    <row r="272" spans="1:7">
      <c r="A272" s="97" t="s">
        <v>230</v>
      </c>
      <c r="B272" s="98" t="s">
        <v>226</v>
      </c>
      <c r="C272" s="99" t="s">
        <v>8</v>
      </c>
      <c r="D272" s="99">
        <v>1</v>
      </c>
      <c r="E272" s="100"/>
      <c r="F272" s="101"/>
      <c r="G272" s="102">
        <f>E272*F272</f>
        <v>0</v>
      </c>
    </row>
    <row r="273" spans="1:7">
      <c r="A273" s="97" t="s">
        <v>231</v>
      </c>
      <c r="B273" s="98" t="s">
        <v>119</v>
      </c>
      <c r="C273" s="99" t="s">
        <v>36</v>
      </c>
      <c r="D273" s="99">
        <v>1</v>
      </c>
      <c r="E273" s="100"/>
      <c r="F273" s="101"/>
      <c r="G273" s="102">
        <f>E273*F273</f>
        <v>0</v>
      </c>
    </row>
    <row r="274" spans="1:7">
      <c r="A274" s="117"/>
      <c r="B274" s="29"/>
      <c r="C274" s="21"/>
      <c r="D274" s="21"/>
      <c r="E274" s="59"/>
      <c r="F274" s="60"/>
      <c r="G274" s="61"/>
    </row>
    <row r="275" spans="1:7">
      <c r="A275" s="118"/>
      <c r="B275" s="119" t="s">
        <v>232</v>
      </c>
      <c r="C275" s="107"/>
      <c r="D275" s="107"/>
      <c r="E275" s="108"/>
      <c r="F275" s="109"/>
      <c r="G275" s="110"/>
    </row>
    <row r="276" spans="1:7">
      <c r="A276" s="118"/>
      <c r="B276" s="98" t="s">
        <v>126</v>
      </c>
      <c r="C276" s="107"/>
      <c r="D276" s="107"/>
      <c r="E276" s="108"/>
      <c r="F276" s="109"/>
      <c r="G276" s="110"/>
    </row>
    <row r="277" spans="1:7" ht="25.5">
      <c r="A277" s="118" t="s">
        <v>233</v>
      </c>
      <c r="B277" s="98" t="s">
        <v>136</v>
      </c>
      <c r="C277" s="99" t="s">
        <v>100</v>
      </c>
      <c r="D277" s="99">
        <v>150</v>
      </c>
      <c r="E277" s="100"/>
      <c r="F277" s="101"/>
      <c r="G277" s="102">
        <f>E277*F277</f>
        <v>0</v>
      </c>
    </row>
    <row r="278" spans="1:7">
      <c r="A278" s="118" t="s">
        <v>234</v>
      </c>
      <c r="B278" s="98" t="s">
        <v>130</v>
      </c>
      <c r="C278" s="99" t="s">
        <v>8</v>
      </c>
      <c r="D278" s="99">
        <v>3</v>
      </c>
      <c r="E278" s="100"/>
      <c r="F278" s="101"/>
      <c r="G278" s="102">
        <f>E278*F278</f>
        <v>0</v>
      </c>
    </row>
    <row r="279" spans="1:7">
      <c r="A279" s="118" t="s">
        <v>235</v>
      </c>
      <c r="B279" s="98" t="s">
        <v>119</v>
      </c>
      <c r="C279" s="99" t="s">
        <v>36</v>
      </c>
      <c r="D279" s="99">
        <v>1</v>
      </c>
      <c r="E279" s="100"/>
      <c r="F279" s="101"/>
      <c r="G279" s="102">
        <f>E279*F279</f>
        <v>0</v>
      </c>
    </row>
    <row r="280" spans="1:7">
      <c r="A280" s="117"/>
      <c r="B280" s="42"/>
      <c r="C280" s="21"/>
      <c r="D280" s="21"/>
      <c r="E280" s="59"/>
      <c r="F280" s="123"/>
      <c r="G280" s="88"/>
    </row>
    <row r="281" spans="1:7">
      <c r="A281" s="118"/>
      <c r="B281" s="120" t="s">
        <v>236</v>
      </c>
      <c r="C281" s="107"/>
      <c r="D281" s="107"/>
      <c r="E281" s="108"/>
      <c r="F281" s="109"/>
      <c r="G281" s="110"/>
    </row>
    <row r="282" spans="1:7">
      <c r="A282" s="118"/>
      <c r="B282" s="98" t="s">
        <v>126</v>
      </c>
      <c r="C282" s="107"/>
      <c r="D282" s="107"/>
      <c r="E282" s="108"/>
      <c r="F282" s="109"/>
      <c r="G282" s="110"/>
    </row>
    <row r="283" spans="1:7" ht="25.5">
      <c r="A283" s="97" t="s">
        <v>237</v>
      </c>
      <c r="B283" s="98" t="s">
        <v>136</v>
      </c>
      <c r="C283" s="99" t="s">
        <v>100</v>
      </c>
      <c r="D283" s="99">
        <v>50</v>
      </c>
      <c r="E283" s="100"/>
      <c r="F283" s="101"/>
      <c r="G283" s="102">
        <f>E283*F283</f>
        <v>0</v>
      </c>
    </row>
    <row r="284" spans="1:7">
      <c r="A284" s="97" t="s">
        <v>238</v>
      </c>
      <c r="B284" s="98" t="s">
        <v>130</v>
      </c>
      <c r="C284" s="99" t="s">
        <v>8</v>
      </c>
      <c r="D284" s="99">
        <v>1</v>
      </c>
      <c r="E284" s="100"/>
      <c r="F284" s="101"/>
      <c r="G284" s="102">
        <f>E284*F284</f>
        <v>0</v>
      </c>
    </row>
    <row r="285" spans="1:7">
      <c r="A285" s="97" t="s">
        <v>239</v>
      </c>
      <c r="B285" s="98" t="s">
        <v>119</v>
      </c>
      <c r="C285" s="99" t="s">
        <v>36</v>
      </c>
      <c r="D285" s="99">
        <v>1</v>
      </c>
      <c r="E285" s="100"/>
      <c r="F285" s="101"/>
      <c r="G285" s="102">
        <f>E285*F285</f>
        <v>0</v>
      </c>
    </row>
    <row r="286" spans="1:7">
      <c r="A286" s="117"/>
      <c r="B286" s="29"/>
      <c r="C286" s="21"/>
      <c r="D286" s="21"/>
      <c r="E286" s="59"/>
      <c r="F286" s="123"/>
      <c r="G286" s="88"/>
    </row>
    <row r="287" spans="1:7">
      <c r="A287" s="118"/>
      <c r="B287" s="120" t="s">
        <v>240</v>
      </c>
      <c r="C287" s="107"/>
      <c r="D287" s="107"/>
      <c r="E287" s="108"/>
      <c r="F287" s="109"/>
      <c r="G287" s="110"/>
    </row>
    <row r="288" spans="1:7">
      <c r="A288" s="118"/>
      <c r="B288" s="98" t="s">
        <v>126</v>
      </c>
      <c r="C288" s="107"/>
      <c r="D288" s="107"/>
      <c r="E288" s="108"/>
      <c r="F288" s="109"/>
      <c r="G288" s="110"/>
    </row>
    <row r="289" spans="1:7" ht="25.5">
      <c r="A289" s="97" t="s">
        <v>241</v>
      </c>
      <c r="B289" s="98" t="s">
        <v>242</v>
      </c>
      <c r="C289" s="99" t="s">
        <v>100</v>
      </c>
      <c r="D289" s="99">
        <v>40</v>
      </c>
      <c r="E289" s="100"/>
      <c r="F289" s="101"/>
      <c r="G289" s="102">
        <f>E289*F289</f>
        <v>0</v>
      </c>
    </row>
    <row r="290" spans="1:7">
      <c r="A290" s="97" t="s">
        <v>243</v>
      </c>
      <c r="B290" s="98" t="s">
        <v>130</v>
      </c>
      <c r="C290" s="99" t="s">
        <v>8</v>
      </c>
      <c r="D290" s="99">
        <v>1</v>
      </c>
      <c r="E290" s="100"/>
      <c r="F290" s="101"/>
      <c r="G290" s="102">
        <f>E290*F290</f>
        <v>0</v>
      </c>
    </row>
    <row r="291" spans="1:7">
      <c r="A291" s="97" t="s">
        <v>244</v>
      </c>
      <c r="B291" s="98" t="s">
        <v>119</v>
      </c>
      <c r="C291" s="99" t="s">
        <v>36</v>
      </c>
      <c r="D291" s="99">
        <v>1</v>
      </c>
      <c r="E291" s="100"/>
      <c r="F291" s="101"/>
      <c r="G291" s="102">
        <f>E291*F291</f>
        <v>0</v>
      </c>
    </row>
    <row r="292" spans="1:7">
      <c r="A292" s="117"/>
      <c r="B292" s="29"/>
      <c r="C292" s="21"/>
      <c r="D292" s="21"/>
      <c r="E292" s="59"/>
      <c r="F292" s="60"/>
      <c r="G292" s="61"/>
    </row>
    <row r="293" spans="1:7">
      <c r="A293" s="118"/>
      <c r="B293" s="120" t="s">
        <v>245</v>
      </c>
      <c r="C293" s="107"/>
      <c r="D293" s="107"/>
      <c r="E293" s="108"/>
      <c r="F293" s="109"/>
      <c r="G293" s="110"/>
    </row>
    <row r="294" spans="1:7">
      <c r="A294" s="118"/>
      <c r="B294" s="98" t="s">
        <v>126</v>
      </c>
      <c r="C294" s="107"/>
      <c r="D294" s="107"/>
      <c r="E294" s="108"/>
      <c r="F294" s="113"/>
      <c r="G294" s="111"/>
    </row>
    <row r="295" spans="1:7" ht="25.5">
      <c r="A295" s="97" t="s">
        <v>246</v>
      </c>
      <c r="B295" s="98" t="s">
        <v>136</v>
      </c>
      <c r="C295" s="99" t="s">
        <v>100</v>
      </c>
      <c r="D295" s="99">
        <v>150</v>
      </c>
      <c r="E295" s="100"/>
      <c r="F295" s="101"/>
      <c r="G295" s="102">
        <f>E295*F295</f>
        <v>0</v>
      </c>
    </row>
    <row r="296" spans="1:7">
      <c r="A296" s="97" t="s">
        <v>247</v>
      </c>
      <c r="B296" s="98" t="s">
        <v>130</v>
      </c>
      <c r="C296" s="99" t="s">
        <v>8</v>
      </c>
      <c r="D296" s="99">
        <v>10</v>
      </c>
      <c r="E296" s="100"/>
      <c r="F296" s="101"/>
      <c r="G296" s="102">
        <f>E296*F296</f>
        <v>0</v>
      </c>
    </row>
    <row r="297" spans="1:7">
      <c r="A297" s="97" t="s">
        <v>248</v>
      </c>
      <c r="B297" s="98" t="s">
        <v>119</v>
      </c>
      <c r="C297" s="99" t="s">
        <v>36</v>
      </c>
      <c r="D297" s="99">
        <v>1</v>
      </c>
      <c r="E297" s="100"/>
      <c r="F297" s="101"/>
      <c r="G297" s="102">
        <f>E297*F297</f>
        <v>0</v>
      </c>
    </row>
    <row r="298" spans="1:7">
      <c r="A298" s="117"/>
      <c r="B298" s="29"/>
      <c r="C298" s="21"/>
      <c r="D298" s="21"/>
      <c r="E298" s="59"/>
      <c r="F298" s="60"/>
      <c r="G298" s="61"/>
    </row>
    <row r="299" spans="1:7">
      <c r="A299" s="118"/>
      <c r="B299" s="120" t="s">
        <v>249</v>
      </c>
      <c r="C299" s="107"/>
      <c r="D299" s="107"/>
      <c r="E299" s="108"/>
      <c r="F299" s="109"/>
      <c r="G299" s="110"/>
    </row>
    <row r="300" spans="1:7">
      <c r="A300" s="118"/>
      <c r="B300" s="98" t="s">
        <v>126</v>
      </c>
      <c r="C300" s="107"/>
      <c r="D300" s="107"/>
      <c r="E300" s="108"/>
      <c r="F300" s="109"/>
      <c r="G300" s="110"/>
    </row>
    <row r="301" spans="1:7" ht="25.5">
      <c r="A301" s="97" t="s">
        <v>250</v>
      </c>
      <c r="B301" s="98" t="s">
        <v>136</v>
      </c>
      <c r="C301" s="99" t="s">
        <v>100</v>
      </c>
      <c r="D301" s="99">
        <v>55</v>
      </c>
      <c r="E301" s="100"/>
      <c r="F301" s="101"/>
      <c r="G301" s="102">
        <f>E301*F301</f>
        <v>0</v>
      </c>
    </row>
    <row r="302" spans="1:7">
      <c r="A302" s="97" t="s">
        <v>251</v>
      </c>
      <c r="B302" s="98" t="s">
        <v>226</v>
      </c>
      <c r="C302" s="99" t="s">
        <v>8</v>
      </c>
      <c r="D302" s="99">
        <v>3</v>
      </c>
      <c r="E302" s="100"/>
      <c r="F302" s="101"/>
      <c r="G302" s="102">
        <f>E302*F302</f>
        <v>0</v>
      </c>
    </row>
    <row r="303" spans="1:7">
      <c r="A303" s="97" t="s">
        <v>252</v>
      </c>
      <c r="B303" s="98" t="s">
        <v>119</v>
      </c>
      <c r="C303" s="99" t="s">
        <v>36</v>
      </c>
      <c r="D303" s="99">
        <v>1</v>
      </c>
      <c r="E303" s="100"/>
      <c r="F303" s="101"/>
      <c r="G303" s="102">
        <f>E303*F303</f>
        <v>0</v>
      </c>
    </row>
    <row r="304" spans="1:7">
      <c r="A304" s="83"/>
      <c r="B304" s="29"/>
      <c r="C304" s="21"/>
      <c r="D304" s="21"/>
      <c r="E304" s="59"/>
      <c r="F304" s="60"/>
      <c r="G304" s="61"/>
    </row>
    <row r="305" spans="1:7">
      <c r="A305" s="97" t="s">
        <v>253</v>
      </c>
      <c r="B305" s="122" t="s">
        <v>254</v>
      </c>
      <c r="C305" s="107"/>
      <c r="D305" s="107"/>
      <c r="E305" s="108"/>
      <c r="F305" s="109"/>
      <c r="G305" s="110"/>
    </row>
    <row r="306" spans="1:7">
      <c r="A306" s="97"/>
      <c r="B306" s="119" t="s">
        <v>183</v>
      </c>
      <c r="C306" s="107"/>
      <c r="D306" s="107"/>
      <c r="E306" s="108"/>
      <c r="F306" s="109"/>
      <c r="G306" s="110"/>
    </row>
    <row r="307" spans="1:7">
      <c r="A307" s="97"/>
      <c r="B307" s="98" t="s">
        <v>126</v>
      </c>
      <c r="C307" s="107"/>
      <c r="D307" s="107"/>
      <c r="E307" s="108"/>
      <c r="F307" s="109"/>
      <c r="G307" s="110"/>
    </row>
    <row r="308" spans="1:7" ht="25.5">
      <c r="A308" s="97" t="s">
        <v>255</v>
      </c>
      <c r="B308" s="98" t="s">
        <v>136</v>
      </c>
      <c r="C308" s="99" t="s">
        <v>100</v>
      </c>
      <c r="D308" s="99">
        <v>30</v>
      </c>
      <c r="E308" s="100"/>
      <c r="F308" s="101"/>
      <c r="G308" s="102">
        <f>E308*F308</f>
        <v>0</v>
      </c>
    </row>
    <row r="309" spans="1:7">
      <c r="A309" s="97" t="s">
        <v>256</v>
      </c>
      <c r="B309" s="98" t="s">
        <v>130</v>
      </c>
      <c r="C309" s="99" t="s">
        <v>8</v>
      </c>
      <c r="D309" s="99">
        <v>1</v>
      </c>
      <c r="E309" s="100"/>
      <c r="F309" s="101"/>
      <c r="G309" s="102">
        <f>E309*F309</f>
        <v>0</v>
      </c>
    </row>
    <row r="310" spans="1:7">
      <c r="A310" s="97" t="s">
        <v>257</v>
      </c>
      <c r="B310" s="98" t="s">
        <v>119</v>
      </c>
      <c r="C310" s="99" t="s">
        <v>36</v>
      </c>
      <c r="D310" s="99">
        <v>1</v>
      </c>
      <c r="E310" s="100"/>
      <c r="F310" s="101"/>
      <c r="G310" s="102">
        <f>E310*F310</f>
        <v>0</v>
      </c>
    </row>
    <row r="311" spans="1:7">
      <c r="A311" s="83"/>
      <c r="B311" s="29"/>
      <c r="C311" s="21"/>
      <c r="D311" s="21"/>
      <c r="E311" s="59"/>
      <c r="F311" s="60"/>
      <c r="G311" s="61"/>
    </row>
    <row r="312" spans="1:7">
      <c r="A312" s="124"/>
      <c r="B312" s="119" t="s">
        <v>258</v>
      </c>
      <c r="C312" s="107"/>
      <c r="D312" s="107"/>
      <c r="E312" s="108"/>
      <c r="F312" s="109"/>
      <c r="G312" s="110"/>
    </row>
    <row r="313" spans="1:7">
      <c r="A313" s="124"/>
      <c r="B313" s="98" t="s">
        <v>126</v>
      </c>
      <c r="C313" s="107"/>
      <c r="D313" s="107"/>
      <c r="E313" s="108"/>
      <c r="F313" s="109"/>
      <c r="G313" s="110"/>
    </row>
    <row r="314" spans="1:7" ht="25.5">
      <c r="A314" s="97" t="s">
        <v>259</v>
      </c>
      <c r="B314" s="98" t="s">
        <v>136</v>
      </c>
      <c r="C314" s="99" t="s">
        <v>100</v>
      </c>
      <c r="D314" s="99">
        <v>320</v>
      </c>
      <c r="E314" s="100"/>
      <c r="F314" s="101"/>
      <c r="G314" s="102">
        <f>E314*F314</f>
        <v>0</v>
      </c>
    </row>
    <row r="315" spans="1:7" ht="25.5">
      <c r="A315" s="97" t="s">
        <v>260</v>
      </c>
      <c r="B315" s="98" t="s">
        <v>220</v>
      </c>
      <c r="C315" s="99" t="s">
        <v>36</v>
      </c>
      <c r="D315" s="99">
        <v>1</v>
      </c>
      <c r="E315" s="100"/>
      <c r="F315" s="101"/>
      <c r="G315" s="102">
        <f>E315*F315</f>
        <v>0</v>
      </c>
    </row>
    <row r="316" spans="1:7">
      <c r="A316" s="97" t="s">
        <v>261</v>
      </c>
      <c r="B316" s="98" t="s">
        <v>130</v>
      </c>
      <c r="C316" s="99" t="s">
        <v>8</v>
      </c>
      <c r="D316" s="99">
        <v>40</v>
      </c>
      <c r="E316" s="100"/>
      <c r="F316" s="101"/>
      <c r="G316" s="102">
        <f>E316*F316</f>
        <v>0</v>
      </c>
    </row>
    <row r="317" spans="1:7">
      <c r="A317" s="97" t="s">
        <v>262</v>
      </c>
      <c r="B317" s="98" t="s">
        <v>119</v>
      </c>
      <c r="C317" s="99" t="s">
        <v>36</v>
      </c>
      <c r="D317" s="99">
        <v>1</v>
      </c>
      <c r="E317" s="100"/>
      <c r="F317" s="101"/>
      <c r="G317" s="102">
        <f>E317*F317</f>
        <v>0</v>
      </c>
    </row>
    <row r="318" spans="1:7">
      <c r="A318" s="83"/>
      <c r="B318" s="29"/>
      <c r="C318" s="21"/>
      <c r="D318" s="21"/>
      <c r="E318" s="59"/>
      <c r="F318" s="60"/>
      <c r="G318" s="61"/>
    </row>
    <row r="319" spans="1:7">
      <c r="A319" s="124"/>
      <c r="B319" s="119" t="s">
        <v>223</v>
      </c>
      <c r="C319" s="107"/>
      <c r="D319" s="107"/>
      <c r="E319" s="108"/>
      <c r="F319" s="109"/>
      <c r="G319" s="110"/>
    </row>
    <row r="320" spans="1:7">
      <c r="A320" s="124"/>
      <c r="B320" s="98" t="s">
        <v>126</v>
      </c>
      <c r="C320" s="107"/>
      <c r="D320" s="107"/>
      <c r="E320" s="108"/>
      <c r="F320" s="109"/>
      <c r="G320" s="110"/>
    </row>
    <row r="321" spans="1:7" ht="25.5">
      <c r="A321" s="97" t="s">
        <v>263</v>
      </c>
      <c r="B321" s="98" t="s">
        <v>136</v>
      </c>
      <c r="C321" s="99" t="s">
        <v>100</v>
      </c>
      <c r="D321" s="99">
        <v>25</v>
      </c>
      <c r="E321" s="100"/>
      <c r="F321" s="101"/>
      <c r="G321" s="102">
        <f>E321*F321</f>
        <v>0</v>
      </c>
    </row>
    <row r="322" spans="1:7">
      <c r="A322" s="97" t="s">
        <v>264</v>
      </c>
      <c r="B322" s="98" t="s">
        <v>226</v>
      </c>
      <c r="C322" s="99" t="s">
        <v>8</v>
      </c>
      <c r="D322" s="99">
        <v>1</v>
      </c>
      <c r="E322" s="100"/>
      <c r="F322" s="101"/>
      <c r="G322" s="102">
        <f>E322*F322</f>
        <v>0</v>
      </c>
    </row>
    <row r="323" spans="1:7">
      <c r="A323" s="97" t="s">
        <v>265</v>
      </c>
      <c r="B323" s="98" t="s">
        <v>119</v>
      </c>
      <c r="C323" s="99" t="s">
        <v>36</v>
      </c>
      <c r="D323" s="99">
        <v>1</v>
      </c>
      <c r="E323" s="100"/>
      <c r="F323" s="101"/>
      <c r="G323" s="102">
        <f>E323*F323</f>
        <v>0</v>
      </c>
    </row>
    <row r="324" spans="1:7">
      <c r="A324" s="83"/>
      <c r="B324" s="29"/>
      <c r="C324" s="21"/>
      <c r="D324" s="21"/>
      <c r="E324" s="59"/>
      <c r="F324" s="60"/>
      <c r="G324" s="61"/>
    </row>
    <row r="325" spans="1:7">
      <c r="A325" s="124"/>
      <c r="B325" s="119" t="s">
        <v>266</v>
      </c>
      <c r="C325" s="107"/>
      <c r="D325" s="107"/>
      <c r="E325" s="108"/>
      <c r="F325" s="109"/>
      <c r="G325" s="110"/>
    </row>
    <row r="326" spans="1:7">
      <c r="A326" s="124"/>
      <c r="B326" s="98" t="s">
        <v>126</v>
      </c>
      <c r="C326" s="107"/>
      <c r="D326" s="107"/>
      <c r="E326" s="108"/>
      <c r="F326" s="109"/>
      <c r="G326" s="110"/>
    </row>
    <row r="327" spans="1:7" ht="25.5">
      <c r="A327" s="97" t="s">
        <v>267</v>
      </c>
      <c r="B327" s="98" t="s">
        <v>136</v>
      </c>
      <c r="C327" s="99" t="s">
        <v>100</v>
      </c>
      <c r="D327" s="99">
        <v>100</v>
      </c>
      <c r="E327" s="100"/>
      <c r="F327" s="101"/>
      <c r="G327" s="102">
        <f>E327*F327</f>
        <v>0</v>
      </c>
    </row>
    <row r="328" spans="1:7">
      <c r="A328" s="97" t="s">
        <v>268</v>
      </c>
      <c r="B328" s="98" t="s">
        <v>130</v>
      </c>
      <c r="C328" s="99" t="s">
        <v>8</v>
      </c>
      <c r="D328" s="99">
        <v>2</v>
      </c>
      <c r="E328" s="100"/>
      <c r="F328" s="101"/>
      <c r="G328" s="102">
        <f>E328*F328</f>
        <v>0</v>
      </c>
    </row>
    <row r="329" spans="1:7">
      <c r="A329" s="97" t="s">
        <v>269</v>
      </c>
      <c r="B329" s="98" t="s">
        <v>119</v>
      </c>
      <c r="C329" s="99" t="s">
        <v>36</v>
      </c>
      <c r="D329" s="99">
        <v>1</v>
      </c>
      <c r="E329" s="100"/>
      <c r="F329" s="101"/>
      <c r="G329" s="102">
        <f>E329*F329</f>
        <v>0</v>
      </c>
    </row>
    <row r="330" spans="1:7">
      <c r="A330" s="83"/>
      <c r="B330" s="42"/>
      <c r="C330" s="21"/>
      <c r="D330" s="21"/>
      <c r="E330" s="59"/>
      <c r="F330" s="60"/>
      <c r="G330" s="61"/>
    </row>
    <row r="331" spans="1:7">
      <c r="A331" s="124"/>
      <c r="B331" s="120" t="s">
        <v>240</v>
      </c>
      <c r="C331" s="107"/>
      <c r="D331" s="107"/>
      <c r="E331" s="108"/>
      <c r="F331" s="109"/>
      <c r="G331" s="110"/>
    </row>
    <row r="332" spans="1:7">
      <c r="A332" s="124"/>
      <c r="B332" s="98" t="s">
        <v>126</v>
      </c>
      <c r="C332" s="107"/>
      <c r="D332" s="107"/>
      <c r="E332" s="108"/>
      <c r="F332" s="109"/>
      <c r="G332" s="110"/>
    </row>
    <row r="333" spans="1:7" ht="25.5">
      <c r="A333" s="97" t="s">
        <v>270</v>
      </c>
      <c r="B333" s="98" t="s">
        <v>242</v>
      </c>
      <c r="C333" s="99" t="s">
        <v>100</v>
      </c>
      <c r="D333" s="99">
        <v>40</v>
      </c>
      <c r="E333" s="100"/>
      <c r="F333" s="101"/>
      <c r="G333" s="102">
        <f>E333*F333</f>
        <v>0</v>
      </c>
    </row>
    <row r="334" spans="1:7">
      <c r="A334" s="97" t="s">
        <v>271</v>
      </c>
      <c r="B334" s="98" t="s">
        <v>130</v>
      </c>
      <c r="C334" s="99" t="s">
        <v>8</v>
      </c>
      <c r="D334" s="99">
        <v>1</v>
      </c>
      <c r="E334" s="100"/>
      <c r="F334" s="101"/>
      <c r="G334" s="102">
        <f>E334*F334</f>
        <v>0</v>
      </c>
    </row>
    <row r="335" spans="1:7">
      <c r="A335" s="97" t="s">
        <v>272</v>
      </c>
      <c r="B335" s="98" t="s">
        <v>119</v>
      </c>
      <c r="C335" s="99" t="s">
        <v>36</v>
      </c>
      <c r="D335" s="99">
        <v>1</v>
      </c>
      <c r="E335" s="100"/>
      <c r="F335" s="101"/>
      <c r="G335" s="102">
        <f>E335*F335</f>
        <v>0</v>
      </c>
    </row>
    <row r="336" spans="1:7">
      <c r="A336" s="83"/>
      <c r="B336" s="29"/>
      <c r="C336" s="21"/>
      <c r="D336" s="21"/>
      <c r="E336" s="59"/>
      <c r="F336" s="60"/>
      <c r="G336" s="61"/>
    </row>
    <row r="337" spans="1:7">
      <c r="A337" s="124"/>
      <c r="B337" s="120" t="s">
        <v>273</v>
      </c>
      <c r="C337" s="107"/>
      <c r="D337" s="107"/>
      <c r="E337" s="108"/>
      <c r="F337" s="109"/>
      <c r="G337" s="110"/>
    </row>
    <row r="338" spans="1:7">
      <c r="A338" s="124"/>
      <c r="B338" s="98" t="s">
        <v>126</v>
      </c>
      <c r="C338" s="107"/>
      <c r="D338" s="107"/>
      <c r="E338" s="108"/>
      <c r="F338" s="109"/>
      <c r="G338" s="110"/>
    </row>
    <row r="339" spans="1:7" ht="25.5">
      <c r="A339" s="97" t="s">
        <v>274</v>
      </c>
      <c r="B339" s="98" t="s">
        <v>136</v>
      </c>
      <c r="C339" s="99" t="s">
        <v>100</v>
      </c>
      <c r="D339" s="99">
        <v>150</v>
      </c>
      <c r="E339" s="100"/>
      <c r="F339" s="101"/>
      <c r="G339" s="102">
        <f>E339*F339</f>
        <v>0</v>
      </c>
    </row>
    <row r="340" spans="1:7">
      <c r="A340" s="97" t="s">
        <v>275</v>
      </c>
      <c r="B340" s="98" t="s">
        <v>130</v>
      </c>
      <c r="C340" s="99" t="s">
        <v>8</v>
      </c>
      <c r="D340" s="99">
        <v>13</v>
      </c>
      <c r="E340" s="100"/>
      <c r="F340" s="101"/>
      <c r="G340" s="102">
        <f>E340*F340</f>
        <v>0</v>
      </c>
    </row>
    <row r="341" spans="1:7">
      <c r="A341" s="97" t="s">
        <v>276</v>
      </c>
      <c r="B341" s="98" t="s">
        <v>119</v>
      </c>
      <c r="C341" s="99" t="s">
        <v>36</v>
      </c>
      <c r="D341" s="99">
        <v>1</v>
      </c>
      <c r="E341" s="100"/>
      <c r="F341" s="101"/>
      <c r="G341" s="102">
        <f>E341*F341</f>
        <v>0</v>
      </c>
    </row>
    <row r="342" spans="1:7">
      <c r="A342" s="83"/>
      <c r="B342" s="29"/>
      <c r="C342" s="21"/>
      <c r="D342" s="21"/>
      <c r="E342" s="59"/>
      <c r="F342" s="60"/>
      <c r="G342" s="61"/>
    </row>
    <row r="343" spans="1:7">
      <c r="A343" s="124"/>
      <c r="B343" s="120" t="s">
        <v>277</v>
      </c>
      <c r="C343" s="107"/>
      <c r="D343" s="107"/>
      <c r="E343" s="108"/>
      <c r="F343" s="109"/>
      <c r="G343" s="110"/>
    </row>
    <row r="344" spans="1:7">
      <c r="A344" s="124"/>
      <c r="B344" s="98" t="s">
        <v>126</v>
      </c>
      <c r="C344" s="107"/>
      <c r="D344" s="107"/>
      <c r="E344" s="108"/>
      <c r="F344" s="109"/>
      <c r="G344" s="110"/>
    </row>
    <row r="345" spans="1:7" ht="25.5">
      <c r="A345" s="97" t="s">
        <v>278</v>
      </c>
      <c r="B345" s="98" t="s">
        <v>136</v>
      </c>
      <c r="C345" s="99" t="s">
        <v>100</v>
      </c>
      <c r="D345" s="99">
        <v>40</v>
      </c>
      <c r="E345" s="100"/>
      <c r="F345" s="101"/>
      <c r="G345" s="102">
        <f>E345*F345</f>
        <v>0</v>
      </c>
    </row>
    <row r="346" spans="1:7">
      <c r="A346" s="97" t="s">
        <v>279</v>
      </c>
      <c r="B346" s="98" t="s">
        <v>226</v>
      </c>
      <c r="C346" s="99" t="s">
        <v>8</v>
      </c>
      <c r="D346" s="99">
        <v>2</v>
      </c>
      <c r="E346" s="100"/>
      <c r="F346" s="101"/>
      <c r="G346" s="102">
        <f>E346*F346</f>
        <v>0</v>
      </c>
    </row>
    <row r="347" spans="1:7">
      <c r="A347" s="97" t="s">
        <v>280</v>
      </c>
      <c r="B347" s="98" t="s">
        <v>119</v>
      </c>
      <c r="C347" s="99" t="s">
        <v>36</v>
      </c>
      <c r="D347" s="99">
        <v>1</v>
      </c>
      <c r="E347" s="100"/>
      <c r="F347" s="101"/>
      <c r="G347" s="102">
        <f>E347*F347</f>
        <v>0</v>
      </c>
    </row>
    <row r="348" spans="1:7">
      <c r="A348" s="83"/>
      <c r="B348" s="29"/>
      <c r="C348" s="21"/>
      <c r="D348" s="21"/>
      <c r="E348" s="59"/>
      <c r="F348" s="60"/>
      <c r="G348" s="61"/>
    </row>
    <row r="349" spans="1:7">
      <c r="A349" s="97" t="s">
        <v>281</v>
      </c>
      <c r="B349" s="122" t="s">
        <v>282</v>
      </c>
      <c r="C349" s="107"/>
      <c r="D349" s="107"/>
      <c r="E349" s="108"/>
      <c r="F349" s="109"/>
      <c r="G349" s="110"/>
    </row>
    <row r="350" spans="1:7">
      <c r="A350" s="97"/>
      <c r="B350" s="119" t="s">
        <v>283</v>
      </c>
      <c r="C350" s="107"/>
      <c r="D350" s="107"/>
      <c r="E350" s="108"/>
      <c r="F350" s="109"/>
      <c r="G350" s="110"/>
    </row>
    <row r="351" spans="1:7">
      <c r="A351" s="97"/>
      <c r="B351" s="98" t="s">
        <v>126</v>
      </c>
      <c r="C351" s="107"/>
      <c r="D351" s="107"/>
      <c r="E351" s="108"/>
      <c r="F351" s="109"/>
      <c r="G351" s="110"/>
    </row>
    <row r="352" spans="1:7" ht="25.5">
      <c r="A352" s="97" t="s">
        <v>284</v>
      </c>
      <c r="B352" s="98" t="s">
        <v>285</v>
      </c>
      <c r="C352" s="99" t="s">
        <v>100</v>
      </c>
      <c r="D352" s="99">
        <v>150</v>
      </c>
      <c r="E352" s="100"/>
      <c r="F352" s="101"/>
      <c r="G352" s="102">
        <f>E352*F352</f>
        <v>0</v>
      </c>
    </row>
    <row r="353" spans="1:7" ht="25.5">
      <c r="A353" s="97" t="s">
        <v>286</v>
      </c>
      <c r="B353" s="98" t="s">
        <v>220</v>
      </c>
      <c r="C353" s="99" t="s">
        <v>36</v>
      </c>
      <c r="D353" s="99">
        <v>1</v>
      </c>
      <c r="E353" s="100"/>
      <c r="F353" s="101"/>
      <c r="G353" s="102">
        <f>E353*F353</f>
        <v>0</v>
      </c>
    </row>
    <row r="354" spans="1:7">
      <c r="A354" s="97" t="s">
        <v>287</v>
      </c>
      <c r="B354" s="98" t="s">
        <v>130</v>
      </c>
      <c r="C354" s="99" t="s">
        <v>8</v>
      </c>
      <c r="D354" s="99">
        <v>20</v>
      </c>
      <c r="E354" s="100"/>
      <c r="F354" s="101"/>
      <c r="G354" s="102">
        <f>E354*F354</f>
        <v>0</v>
      </c>
    </row>
    <row r="355" spans="1:7">
      <c r="A355" s="97" t="s">
        <v>288</v>
      </c>
      <c r="B355" s="98" t="s">
        <v>119</v>
      </c>
      <c r="C355" s="99" t="s">
        <v>36</v>
      </c>
      <c r="D355" s="99">
        <v>1</v>
      </c>
      <c r="E355" s="100"/>
      <c r="F355" s="101"/>
      <c r="G355" s="102">
        <f>E355*F355</f>
        <v>0</v>
      </c>
    </row>
    <row r="356" spans="1:7">
      <c r="A356" s="83"/>
      <c r="B356" s="29"/>
      <c r="C356" s="21"/>
      <c r="D356" s="21"/>
      <c r="E356" s="59"/>
      <c r="F356" s="60"/>
      <c r="G356" s="61"/>
    </row>
    <row r="357" spans="1:7">
      <c r="A357" s="124"/>
      <c r="B357" s="119" t="s">
        <v>223</v>
      </c>
      <c r="C357" s="107"/>
      <c r="D357" s="107"/>
      <c r="E357" s="108"/>
      <c r="F357" s="109"/>
      <c r="G357" s="110"/>
    </row>
    <row r="358" spans="1:7">
      <c r="A358" s="124"/>
      <c r="B358" s="98" t="s">
        <v>126</v>
      </c>
      <c r="C358" s="107"/>
      <c r="D358" s="107"/>
      <c r="E358" s="108"/>
      <c r="F358" s="109"/>
      <c r="G358" s="110"/>
    </row>
    <row r="359" spans="1:7" ht="25.5">
      <c r="A359" s="97" t="s">
        <v>289</v>
      </c>
      <c r="B359" s="98" t="s">
        <v>285</v>
      </c>
      <c r="C359" s="99" t="s">
        <v>100</v>
      </c>
      <c r="D359" s="99">
        <v>30</v>
      </c>
      <c r="E359" s="100"/>
      <c r="F359" s="101"/>
      <c r="G359" s="102">
        <f>E359*F359</f>
        <v>0</v>
      </c>
    </row>
    <row r="360" spans="1:7">
      <c r="A360" s="97" t="s">
        <v>290</v>
      </c>
      <c r="B360" s="98" t="s">
        <v>226</v>
      </c>
      <c r="C360" s="99" t="s">
        <v>8</v>
      </c>
      <c r="D360" s="99">
        <v>2</v>
      </c>
      <c r="E360" s="100"/>
      <c r="F360" s="101"/>
      <c r="G360" s="102">
        <f>E360*F360</f>
        <v>0</v>
      </c>
    </row>
    <row r="361" spans="1:7">
      <c r="A361" s="97" t="s">
        <v>291</v>
      </c>
      <c r="B361" s="98" t="s">
        <v>119</v>
      </c>
      <c r="C361" s="99" t="s">
        <v>36</v>
      </c>
      <c r="D361" s="99">
        <v>1</v>
      </c>
      <c r="E361" s="100"/>
      <c r="F361" s="101"/>
      <c r="G361" s="102">
        <f>E361*F361</f>
        <v>0</v>
      </c>
    </row>
    <row r="362" spans="1:7">
      <c r="A362" s="83"/>
      <c r="B362" s="29"/>
      <c r="C362" s="21"/>
      <c r="D362" s="21"/>
      <c r="E362" s="59"/>
      <c r="F362" s="60"/>
      <c r="G362" s="61"/>
    </row>
    <row r="363" spans="1:7">
      <c r="A363" s="124"/>
      <c r="B363" s="119" t="s">
        <v>292</v>
      </c>
      <c r="C363" s="107"/>
      <c r="D363" s="107"/>
      <c r="E363" s="108"/>
      <c r="F363" s="109"/>
      <c r="G363" s="110"/>
    </row>
    <row r="364" spans="1:7">
      <c r="A364" s="124"/>
      <c r="B364" s="98" t="s">
        <v>126</v>
      </c>
      <c r="C364" s="107"/>
      <c r="D364" s="107"/>
      <c r="E364" s="108"/>
      <c r="F364" s="109"/>
      <c r="G364" s="110"/>
    </row>
    <row r="365" spans="1:7" ht="25.5">
      <c r="A365" s="97" t="s">
        <v>293</v>
      </c>
      <c r="B365" s="98" t="s">
        <v>285</v>
      </c>
      <c r="C365" s="99" t="s">
        <v>100</v>
      </c>
      <c r="D365" s="99">
        <v>50</v>
      </c>
      <c r="E365" s="100"/>
      <c r="F365" s="101"/>
      <c r="G365" s="102">
        <f>E365*F365</f>
        <v>0</v>
      </c>
    </row>
    <row r="366" spans="1:7">
      <c r="A366" s="97" t="s">
        <v>294</v>
      </c>
      <c r="B366" s="98" t="s">
        <v>130</v>
      </c>
      <c r="C366" s="99" t="s">
        <v>8</v>
      </c>
      <c r="D366" s="99">
        <v>1</v>
      </c>
      <c r="E366" s="100"/>
      <c r="F366" s="101"/>
      <c r="G366" s="102">
        <f>E366*F366</f>
        <v>0</v>
      </c>
    </row>
    <row r="367" spans="1:7">
      <c r="A367" s="97" t="s">
        <v>295</v>
      </c>
      <c r="B367" s="98" t="s">
        <v>119</v>
      </c>
      <c r="C367" s="99" t="s">
        <v>36</v>
      </c>
      <c r="D367" s="99">
        <v>1</v>
      </c>
      <c r="E367" s="100"/>
      <c r="F367" s="101"/>
      <c r="G367" s="102">
        <f>E367*F367</f>
        <v>0</v>
      </c>
    </row>
    <row r="368" spans="1:7">
      <c r="A368" s="83"/>
      <c r="B368" s="29"/>
      <c r="C368" s="21"/>
      <c r="D368" s="21"/>
      <c r="E368" s="59"/>
      <c r="F368" s="60"/>
      <c r="G368" s="61"/>
    </row>
    <row r="369" spans="1:7">
      <c r="A369" s="124"/>
      <c r="B369" s="120" t="s">
        <v>240</v>
      </c>
      <c r="C369" s="107"/>
      <c r="D369" s="107"/>
      <c r="E369" s="108"/>
      <c r="F369" s="109"/>
      <c r="G369" s="110"/>
    </row>
    <row r="370" spans="1:7">
      <c r="A370" s="124"/>
      <c r="B370" s="98" t="s">
        <v>126</v>
      </c>
      <c r="C370" s="107"/>
      <c r="D370" s="107"/>
      <c r="E370" s="108"/>
      <c r="F370" s="109"/>
      <c r="G370" s="110"/>
    </row>
    <row r="371" spans="1:7" ht="25.5">
      <c r="A371" s="97" t="s">
        <v>296</v>
      </c>
      <c r="B371" s="98" t="s">
        <v>242</v>
      </c>
      <c r="C371" s="99" t="s">
        <v>100</v>
      </c>
      <c r="D371" s="99">
        <v>40</v>
      </c>
      <c r="E371" s="100"/>
      <c r="F371" s="101"/>
      <c r="G371" s="102">
        <f>E371*F371</f>
        <v>0</v>
      </c>
    </row>
    <row r="372" spans="1:7">
      <c r="A372" s="97" t="s">
        <v>297</v>
      </c>
      <c r="B372" s="98" t="s">
        <v>130</v>
      </c>
      <c r="C372" s="99" t="s">
        <v>8</v>
      </c>
      <c r="D372" s="99">
        <v>1</v>
      </c>
      <c r="E372" s="100"/>
      <c r="F372" s="101"/>
      <c r="G372" s="102">
        <f>E372*F372</f>
        <v>0</v>
      </c>
    </row>
    <row r="373" spans="1:7">
      <c r="A373" s="97" t="s">
        <v>298</v>
      </c>
      <c r="B373" s="98" t="s">
        <v>119</v>
      </c>
      <c r="C373" s="99" t="s">
        <v>36</v>
      </c>
      <c r="D373" s="99">
        <v>1</v>
      </c>
      <c r="E373" s="100"/>
      <c r="F373" s="101"/>
      <c r="G373" s="102">
        <f>E373*F373</f>
        <v>0</v>
      </c>
    </row>
    <row r="374" spans="1:7">
      <c r="A374" s="83"/>
      <c r="B374" s="29"/>
      <c r="C374" s="21"/>
      <c r="D374" s="21"/>
      <c r="E374" s="59"/>
      <c r="F374" s="60"/>
      <c r="G374" s="61"/>
    </row>
    <row r="375" spans="1:7">
      <c r="A375" s="124"/>
      <c r="B375" s="120" t="s">
        <v>299</v>
      </c>
      <c r="C375" s="107"/>
      <c r="D375" s="107"/>
      <c r="E375" s="108"/>
      <c r="F375" s="109"/>
      <c r="G375" s="110"/>
    </row>
    <row r="376" spans="1:7">
      <c r="A376" s="124"/>
      <c r="B376" s="98" t="s">
        <v>126</v>
      </c>
      <c r="C376" s="107"/>
      <c r="D376" s="107"/>
      <c r="E376" s="108"/>
      <c r="F376" s="109"/>
      <c r="G376" s="110"/>
    </row>
    <row r="377" spans="1:7" ht="25.5">
      <c r="A377" s="97" t="s">
        <v>300</v>
      </c>
      <c r="B377" s="98" t="s">
        <v>136</v>
      </c>
      <c r="C377" s="99" t="s">
        <v>100</v>
      </c>
      <c r="D377" s="99">
        <v>50</v>
      </c>
      <c r="E377" s="100"/>
      <c r="F377" s="101"/>
      <c r="G377" s="102">
        <f>E377*F377</f>
        <v>0</v>
      </c>
    </row>
    <row r="378" spans="1:7">
      <c r="A378" s="97" t="s">
        <v>301</v>
      </c>
      <c r="B378" s="98" t="s">
        <v>130</v>
      </c>
      <c r="C378" s="99" t="s">
        <v>8</v>
      </c>
      <c r="D378" s="99">
        <v>4</v>
      </c>
      <c r="E378" s="100"/>
      <c r="F378" s="101"/>
      <c r="G378" s="102">
        <f>E378*F378</f>
        <v>0</v>
      </c>
    </row>
    <row r="379" spans="1:7">
      <c r="A379" s="97" t="s">
        <v>302</v>
      </c>
      <c r="B379" s="98" t="s">
        <v>119</v>
      </c>
      <c r="C379" s="99" t="s">
        <v>36</v>
      </c>
      <c r="D379" s="99">
        <v>1</v>
      </c>
      <c r="E379" s="100"/>
      <c r="F379" s="101"/>
      <c r="G379" s="102">
        <f>E379*F379</f>
        <v>0</v>
      </c>
    </row>
    <row r="380" spans="1:7">
      <c r="A380" s="83"/>
      <c r="B380" s="29"/>
      <c r="C380" s="21"/>
      <c r="D380" s="21"/>
      <c r="E380" s="59"/>
      <c r="F380" s="60"/>
      <c r="G380" s="61"/>
    </row>
    <row r="381" spans="1:7">
      <c r="A381" s="124"/>
      <c r="B381" s="120" t="s">
        <v>303</v>
      </c>
      <c r="C381" s="107"/>
      <c r="D381" s="107"/>
      <c r="E381" s="108"/>
      <c r="F381" s="109"/>
      <c r="G381" s="110"/>
    </row>
    <row r="382" spans="1:7">
      <c r="A382" s="124"/>
      <c r="B382" s="98" t="s">
        <v>126</v>
      </c>
      <c r="C382" s="107"/>
      <c r="D382" s="107"/>
      <c r="E382" s="108"/>
      <c r="F382" s="109"/>
      <c r="G382" s="110"/>
    </row>
    <row r="383" spans="1:7" ht="25.5">
      <c r="A383" s="97" t="s">
        <v>304</v>
      </c>
      <c r="B383" s="98" t="s">
        <v>136</v>
      </c>
      <c r="C383" s="99" t="s">
        <v>100</v>
      </c>
      <c r="D383" s="99">
        <v>15</v>
      </c>
      <c r="E383" s="100"/>
      <c r="F383" s="101"/>
      <c r="G383" s="102">
        <f>E383*F383</f>
        <v>0</v>
      </c>
    </row>
    <row r="384" spans="1:7">
      <c r="A384" s="97" t="s">
        <v>305</v>
      </c>
      <c r="B384" s="98" t="s">
        <v>226</v>
      </c>
      <c r="C384" s="99" t="s">
        <v>8</v>
      </c>
      <c r="D384" s="99">
        <v>1</v>
      </c>
      <c r="E384" s="100"/>
      <c r="F384" s="101"/>
      <c r="G384" s="102">
        <f>E384*F384</f>
        <v>0</v>
      </c>
    </row>
    <row r="385" spans="1:7">
      <c r="A385" s="97" t="s">
        <v>306</v>
      </c>
      <c r="B385" s="98" t="s">
        <v>119</v>
      </c>
      <c r="C385" s="99" t="s">
        <v>36</v>
      </c>
      <c r="D385" s="99">
        <v>1</v>
      </c>
      <c r="E385" s="100"/>
      <c r="F385" s="101"/>
      <c r="G385" s="102">
        <f>E385*F385</f>
        <v>0</v>
      </c>
    </row>
    <row r="386" spans="1:7">
      <c r="A386" s="83"/>
      <c r="B386" s="42"/>
      <c r="C386" s="21"/>
      <c r="D386" s="21"/>
      <c r="E386" s="59"/>
      <c r="F386" s="60"/>
      <c r="G386" s="61"/>
    </row>
    <row r="387" spans="1:7">
      <c r="A387" s="97" t="s">
        <v>307</v>
      </c>
      <c r="B387" s="122" t="s">
        <v>308</v>
      </c>
      <c r="C387" s="107"/>
      <c r="D387" s="107"/>
      <c r="E387" s="108"/>
      <c r="F387" s="109"/>
      <c r="G387" s="110"/>
    </row>
    <row r="388" spans="1:7">
      <c r="A388" s="97"/>
      <c r="B388" s="119" t="s">
        <v>309</v>
      </c>
      <c r="C388" s="107"/>
      <c r="D388" s="107"/>
      <c r="E388" s="108"/>
      <c r="F388" s="109"/>
      <c r="G388" s="110"/>
    </row>
    <row r="389" spans="1:7">
      <c r="A389" s="97"/>
      <c r="B389" s="98" t="s">
        <v>126</v>
      </c>
      <c r="C389" s="107"/>
      <c r="D389" s="107"/>
      <c r="E389" s="108"/>
      <c r="F389" s="109"/>
      <c r="G389" s="110"/>
    </row>
    <row r="390" spans="1:7" ht="25.5">
      <c r="A390" s="97" t="s">
        <v>310</v>
      </c>
      <c r="B390" s="98" t="s">
        <v>136</v>
      </c>
      <c r="C390" s="99" t="s">
        <v>100</v>
      </c>
      <c r="D390" s="99">
        <v>360</v>
      </c>
      <c r="E390" s="100"/>
      <c r="F390" s="101"/>
      <c r="G390" s="102">
        <f>E390*F390</f>
        <v>0</v>
      </c>
    </row>
    <row r="391" spans="1:7" ht="25.5">
      <c r="A391" s="97" t="s">
        <v>311</v>
      </c>
      <c r="B391" s="98" t="s">
        <v>220</v>
      </c>
      <c r="C391" s="99" t="s">
        <v>36</v>
      </c>
      <c r="D391" s="99">
        <v>1</v>
      </c>
      <c r="E391" s="100"/>
      <c r="F391" s="101"/>
      <c r="G391" s="102">
        <f>E391*F391</f>
        <v>0</v>
      </c>
    </row>
    <row r="392" spans="1:7">
      <c r="A392" s="97" t="s">
        <v>312</v>
      </c>
      <c r="B392" s="98" t="s">
        <v>130</v>
      </c>
      <c r="C392" s="99" t="s">
        <v>8</v>
      </c>
      <c r="D392" s="99">
        <v>48</v>
      </c>
      <c r="E392" s="100"/>
      <c r="F392" s="101"/>
      <c r="G392" s="102">
        <f>E392*F392</f>
        <v>0</v>
      </c>
    </row>
    <row r="393" spans="1:7">
      <c r="A393" s="97" t="s">
        <v>313</v>
      </c>
      <c r="B393" s="98" t="s">
        <v>119</v>
      </c>
      <c r="C393" s="99" t="s">
        <v>36</v>
      </c>
      <c r="D393" s="99">
        <v>1</v>
      </c>
      <c r="E393" s="100"/>
      <c r="F393" s="101"/>
      <c r="G393" s="102">
        <f>E393*F393</f>
        <v>0</v>
      </c>
    </row>
    <row r="394" spans="1:7">
      <c r="A394" s="83"/>
      <c r="B394" s="29"/>
      <c r="C394" s="21"/>
      <c r="D394" s="21"/>
      <c r="E394" s="59"/>
      <c r="F394" s="60"/>
      <c r="G394" s="61"/>
    </row>
    <row r="395" spans="1:7">
      <c r="A395" s="124"/>
      <c r="B395" s="119" t="s">
        <v>223</v>
      </c>
      <c r="C395" s="107"/>
      <c r="D395" s="107"/>
      <c r="E395" s="108"/>
      <c r="F395" s="109"/>
      <c r="G395" s="110"/>
    </row>
    <row r="396" spans="1:7">
      <c r="A396" s="124"/>
      <c r="B396" s="98" t="s">
        <v>126</v>
      </c>
      <c r="C396" s="107"/>
      <c r="D396" s="107"/>
      <c r="E396" s="108"/>
      <c r="F396" s="109"/>
      <c r="G396" s="110"/>
    </row>
    <row r="397" spans="1:7" ht="25.5">
      <c r="A397" s="97" t="s">
        <v>314</v>
      </c>
      <c r="B397" s="98" t="s">
        <v>136</v>
      </c>
      <c r="C397" s="99" t="s">
        <v>100</v>
      </c>
      <c r="D397" s="99">
        <v>60</v>
      </c>
      <c r="E397" s="100"/>
      <c r="F397" s="101"/>
      <c r="G397" s="102">
        <f>E397*F397</f>
        <v>0</v>
      </c>
    </row>
    <row r="398" spans="1:7">
      <c r="A398" s="97" t="s">
        <v>315</v>
      </c>
      <c r="B398" s="98" t="s">
        <v>226</v>
      </c>
      <c r="C398" s="99" t="s">
        <v>8</v>
      </c>
      <c r="D398" s="99">
        <v>2</v>
      </c>
      <c r="E398" s="100"/>
      <c r="F398" s="101"/>
      <c r="G398" s="102">
        <f>E398*F398</f>
        <v>0</v>
      </c>
    </row>
    <row r="399" spans="1:7">
      <c r="A399" s="97" t="s">
        <v>316</v>
      </c>
      <c r="B399" s="98" t="s">
        <v>119</v>
      </c>
      <c r="C399" s="99" t="s">
        <v>36</v>
      </c>
      <c r="D399" s="99">
        <v>1</v>
      </c>
      <c r="E399" s="100"/>
      <c r="F399" s="101"/>
      <c r="G399" s="102">
        <f>E399*F399</f>
        <v>0</v>
      </c>
    </row>
    <row r="400" spans="1:7">
      <c r="A400" s="83"/>
      <c r="B400" s="29"/>
      <c r="C400" s="21"/>
      <c r="D400" s="21"/>
      <c r="E400" s="59"/>
      <c r="F400" s="60"/>
      <c r="G400" s="61"/>
    </row>
    <row r="401" spans="1:7">
      <c r="A401" s="124"/>
      <c r="B401" s="119" t="s">
        <v>317</v>
      </c>
      <c r="C401" s="107"/>
      <c r="D401" s="107"/>
      <c r="E401" s="108"/>
      <c r="F401" s="109"/>
      <c r="G401" s="110"/>
    </row>
    <row r="402" spans="1:7">
      <c r="A402" s="124"/>
      <c r="B402" s="98" t="s">
        <v>126</v>
      </c>
      <c r="C402" s="107"/>
      <c r="D402" s="107"/>
      <c r="E402" s="108"/>
      <c r="F402" s="109"/>
      <c r="G402" s="110"/>
    </row>
    <row r="403" spans="1:7" ht="25.5">
      <c r="A403" s="97" t="s">
        <v>318</v>
      </c>
      <c r="B403" s="98" t="s">
        <v>136</v>
      </c>
      <c r="C403" s="99" t="s">
        <v>100</v>
      </c>
      <c r="D403" s="99">
        <v>25</v>
      </c>
      <c r="E403" s="100"/>
      <c r="F403" s="101"/>
      <c r="G403" s="102">
        <f>E403*F403</f>
        <v>0</v>
      </c>
    </row>
    <row r="404" spans="1:7">
      <c r="A404" s="97" t="s">
        <v>319</v>
      </c>
      <c r="B404" s="98" t="s">
        <v>130</v>
      </c>
      <c r="C404" s="99" t="s">
        <v>8</v>
      </c>
      <c r="D404" s="99">
        <v>2</v>
      </c>
      <c r="E404" s="100"/>
      <c r="F404" s="101"/>
      <c r="G404" s="102">
        <f>E404*F404</f>
        <v>0</v>
      </c>
    </row>
    <row r="405" spans="1:7">
      <c r="A405" s="97" t="s">
        <v>320</v>
      </c>
      <c r="B405" s="98" t="s">
        <v>119</v>
      </c>
      <c r="C405" s="99" t="s">
        <v>36</v>
      </c>
      <c r="D405" s="99">
        <v>1</v>
      </c>
      <c r="E405" s="100"/>
      <c r="F405" s="101"/>
      <c r="G405" s="102">
        <f>E405*F405</f>
        <v>0</v>
      </c>
    </row>
    <row r="406" spans="1:7">
      <c r="A406" s="83"/>
      <c r="B406" s="29"/>
      <c r="C406" s="21"/>
      <c r="D406" s="21"/>
      <c r="E406" s="59"/>
      <c r="F406" s="60"/>
      <c r="G406" s="61"/>
    </row>
    <row r="407" spans="1:7">
      <c r="A407" s="124"/>
      <c r="B407" s="119" t="s">
        <v>321</v>
      </c>
      <c r="C407" s="107"/>
      <c r="D407" s="107"/>
      <c r="E407" s="108"/>
      <c r="F407" s="109"/>
      <c r="G407" s="110"/>
    </row>
    <row r="408" spans="1:7">
      <c r="A408" s="124"/>
      <c r="B408" s="98" t="s">
        <v>126</v>
      </c>
      <c r="C408" s="107"/>
      <c r="D408" s="107"/>
      <c r="E408" s="108"/>
      <c r="F408" s="109"/>
      <c r="G408" s="110"/>
    </row>
    <row r="409" spans="1:7" ht="25.5">
      <c r="A409" s="97" t="s">
        <v>322</v>
      </c>
      <c r="B409" s="98" t="s">
        <v>136</v>
      </c>
      <c r="C409" s="99" t="s">
        <v>100</v>
      </c>
      <c r="D409" s="99">
        <v>50</v>
      </c>
      <c r="E409" s="100"/>
      <c r="F409" s="101"/>
      <c r="G409" s="102">
        <f>E409*F409</f>
        <v>0</v>
      </c>
    </row>
    <row r="410" spans="1:7">
      <c r="A410" s="97" t="s">
        <v>323</v>
      </c>
      <c r="B410" s="98" t="s">
        <v>130</v>
      </c>
      <c r="C410" s="99" t="s">
        <v>8</v>
      </c>
      <c r="D410" s="99">
        <v>2</v>
      </c>
      <c r="E410" s="100"/>
      <c r="F410" s="101"/>
      <c r="G410" s="102">
        <f>E410*F410</f>
        <v>0</v>
      </c>
    </row>
    <row r="411" spans="1:7">
      <c r="A411" s="97" t="s">
        <v>324</v>
      </c>
      <c r="B411" s="98" t="s">
        <v>119</v>
      </c>
      <c r="C411" s="99" t="s">
        <v>36</v>
      </c>
      <c r="D411" s="99">
        <v>1</v>
      </c>
      <c r="E411" s="100"/>
      <c r="F411" s="101"/>
      <c r="G411" s="102">
        <f>E411*F411</f>
        <v>0</v>
      </c>
    </row>
    <row r="412" spans="1:7">
      <c r="A412" s="83"/>
      <c r="B412" s="29"/>
      <c r="C412" s="21"/>
      <c r="D412" s="21"/>
      <c r="E412" s="59"/>
      <c r="F412" s="60"/>
      <c r="G412" s="61"/>
    </row>
    <row r="413" spans="1:7">
      <c r="A413" s="124"/>
      <c r="B413" s="119" t="s">
        <v>325</v>
      </c>
      <c r="C413" s="107"/>
      <c r="D413" s="107"/>
      <c r="E413" s="108"/>
      <c r="F413" s="109"/>
      <c r="G413" s="110"/>
    </row>
    <row r="414" spans="1:7">
      <c r="A414" s="124"/>
      <c r="B414" s="98" t="s">
        <v>126</v>
      </c>
      <c r="C414" s="107"/>
      <c r="D414" s="107"/>
      <c r="E414" s="108"/>
      <c r="F414" s="109"/>
      <c r="G414" s="110"/>
    </row>
    <row r="415" spans="1:7" ht="25.5">
      <c r="A415" s="97" t="s">
        <v>326</v>
      </c>
      <c r="B415" s="98" t="s">
        <v>136</v>
      </c>
      <c r="C415" s="99" t="s">
        <v>100</v>
      </c>
      <c r="D415" s="99">
        <v>200</v>
      </c>
      <c r="E415" s="100"/>
      <c r="F415" s="101"/>
      <c r="G415" s="102">
        <f>E415*F415</f>
        <v>0</v>
      </c>
    </row>
    <row r="416" spans="1:7">
      <c r="A416" s="97" t="s">
        <v>327</v>
      </c>
      <c r="B416" s="98" t="s">
        <v>130</v>
      </c>
      <c r="C416" s="99" t="s">
        <v>8</v>
      </c>
      <c r="D416" s="99">
        <v>4</v>
      </c>
      <c r="E416" s="100"/>
      <c r="F416" s="101"/>
      <c r="G416" s="102">
        <f>E416*F416</f>
        <v>0</v>
      </c>
    </row>
    <row r="417" spans="1:7">
      <c r="A417" s="97" t="s">
        <v>328</v>
      </c>
      <c r="B417" s="98" t="s">
        <v>119</v>
      </c>
      <c r="C417" s="99" t="s">
        <v>36</v>
      </c>
      <c r="D417" s="99">
        <v>1</v>
      </c>
      <c r="E417" s="100"/>
      <c r="F417" s="101"/>
      <c r="G417" s="102">
        <f>E417*F417</f>
        <v>0</v>
      </c>
    </row>
    <row r="418" spans="1:7">
      <c r="A418" s="83"/>
      <c r="B418" s="29"/>
      <c r="C418" s="21"/>
      <c r="D418" s="21"/>
      <c r="E418" s="59"/>
      <c r="F418" s="60"/>
      <c r="G418" s="61"/>
    </row>
    <row r="419" spans="1:7">
      <c r="A419" s="124"/>
      <c r="B419" s="120" t="s">
        <v>329</v>
      </c>
      <c r="C419" s="107"/>
      <c r="D419" s="107"/>
      <c r="E419" s="108"/>
      <c r="F419" s="109"/>
      <c r="G419" s="110"/>
    </row>
    <row r="420" spans="1:7">
      <c r="A420" s="124"/>
      <c r="B420" s="98" t="s">
        <v>126</v>
      </c>
      <c r="C420" s="107"/>
      <c r="D420" s="107"/>
      <c r="E420" s="108"/>
      <c r="F420" s="109"/>
      <c r="G420" s="110"/>
    </row>
    <row r="421" spans="1:7" ht="25.5">
      <c r="A421" s="97" t="s">
        <v>330</v>
      </c>
      <c r="B421" s="98" t="s">
        <v>242</v>
      </c>
      <c r="C421" s="99" t="s">
        <v>100</v>
      </c>
      <c r="D421" s="99">
        <v>50</v>
      </c>
      <c r="E421" s="100"/>
      <c r="F421" s="101"/>
      <c r="G421" s="102">
        <f>E421*F421</f>
        <v>0</v>
      </c>
    </row>
    <row r="422" spans="1:7">
      <c r="A422" s="97" t="s">
        <v>331</v>
      </c>
      <c r="B422" s="98" t="s">
        <v>130</v>
      </c>
      <c r="C422" s="99" t="s">
        <v>8</v>
      </c>
      <c r="D422" s="99">
        <v>1</v>
      </c>
      <c r="E422" s="100"/>
      <c r="F422" s="101"/>
      <c r="G422" s="102">
        <f>E422*F422</f>
        <v>0</v>
      </c>
    </row>
    <row r="423" spans="1:7">
      <c r="A423" s="97" t="s">
        <v>332</v>
      </c>
      <c r="B423" s="98" t="s">
        <v>119</v>
      </c>
      <c r="C423" s="99" t="s">
        <v>36</v>
      </c>
      <c r="D423" s="99">
        <v>1</v>
      </c>
      <c r="E423" s="100"/>
      <c r="F423" s="101"/>
      <c r="G423" s="102">
        <f>E423*F423</f>
        <v>0</v>
      </c>
    </row>
    <row r="424" spans="1:7">
      <c r="A424" s="83"/>
      <c r="B424" s="29"/>
      <c r="C424" s="21"/>
      <c r="D424" s="21"/>
      <c r="E424" s="59"/>
      <c r="F424" s="60"/>
      <c r="G424" s="61"/>
    </row>
    <row r="425" spans="1:7">
      <c r="A425" s="124"/>
      <c r="B425" s="120" t="s">
        <v>333</v>
      </c>
      <c r="C425" s="107"/>
      <c r="D425" s="107"/>
      <c r="E425" s="108"/>
      <c r="F425" s="109"/>
      <c r="G425" s="110"/>
    </row>
    <row r="426" spans="1:7">
      <c r="A426" s="124"/>
      <c r="B426" s="98" t="s">
        <v>126</v>
      </c>
      <c r="C426" s="107"/>
      <c r="D426" s="107"/>
      <c r="E426" s="108"/>
      <c r="F426" s="109"/>
      <c r="G426" s="110"/>
    </row>
    <row r="427" spans="1:7" ht="25.5">
      <c r="A427" s="97" t="s">
        <v>334</v>
      </c>
      <c r="B427" s="98" t="s">
        <v>136</v>
      </c>
      <c r="C427" s="99" t="s">
        <v>100</v>
      </c>
      <c r="D427" s="99">
        <v>225</v>
      </c>
      <c r="E427" s="100"/>
      <c r="F427" s="101"/>
      <c r="G427" s="102">
        <f>E427*F427</f>
        <v>0</v>
      </c>
    </row>
    <row r="428" spans="1:7">
      <c r="A428" s="97" t="s">
        <v>335</v>
      </c>
      <c r="B428" s="98" t="s">
        <v>130</v>
      </c>
      <c r="C428" s="99" t="s">
        <v>8</v>
      </c>
      <c r="D428" s="99">
        <v>15</v>
      </c>
      <c r="E428" s="100"/>
      <c r="F428" s="101"/>
      <c r="G428" s="102">
        <f>E428*F428</f>
        <v>0</v>
      </c>
    </row>
    <row r="429" spans="1:7">
      <c r="A429" s="97" t="s">
        <v>336</v>
      </c>
      <c r="B429" s="98" t="s">
        <v>119</v>
      </c>
      <c r="C429" s="99" t="s">
        <v>36</v>
      </c>
      <c r="D429" s="99">
        <v>1</v>
      </c>
      <c r="E429" s="100"/>
      <c r="F429" s="101"/>
      <c r="G429" s="102">
        <f>E429*F429</f>
        <v>0</v>
      </c>
    </row>
    <row r="430" spans="1:7">
      <c r="A430" s="83"/>
      <c r="B430" s="29"/>
      <c r="C430" s="21"/>
      <c r="D430" s="21"/>
      <c r="E430" s="59"/>
      <c r="F430" s="60"/>
      <c r="G430" s="61"/>
    </row>
    <row r="431" spans="1:7">
      <c r="A431" s="124"/>
      <c r="B431" s="120" t="s">
        <v>303</v>
      </c>
      <c r="C431" s="107"/>
      <c r="D431" s="107"/>
      <c r="E431" s="108"/>
      <c r="F431" s="109"/>
      <c r="G431" s="110"/>
    </row>
    <row r="432" spans="1:7">
      <c r="A432" s="124"/>
      <c r="B432" s="98" t="s">
        <v>126</v>
      </c>
      <c r="C432" s="107"/>
      <c r="D432" s="107"/>
      <c r="E432" s="108"/>
      <c r="F432" s="109"/>
      <c r="G432" s="110"/>
    </row>
    <row r="433" spans="1:7" ht="25.5">
      <c r="A433" s="97" t="s">
        <v>337</v>
      </c>
      <c r="B433" s="98" t="s">
        <v>136</v>
      </c>
      <c r="C433" s="99" t="s">
        <v>100</v>
      </c>
      <c r="D433" s="99">
        <v>25</v>
      </c>
      <c r="E433" s="100"/>
      <c r="F433" s="101"/>
      <c r="G433" s="102">
        <f>E433*F433</f>
        <v>0</v>
      </c>
    </row>
    <row r="434" spans="1:7">
      <c r="A434" s="97" t="s">
        <v>338</v>
      </c>
      <c r="B434" s="98" t="s">
        <v>226</v>
      </c>
      <c r="C434" s="99" t="s">
        <v>8</v>
      </c>
      <c r="D434" s="99">
        <v>1</v>
      </c>
      <c r="E434" s="100"/>
      <c r="F434" s="101"/>
      <c r="G434" s="102">
        <f>E434*F434</f>
        <v>0</v>
      </c>
    </row>
    <row r="435" spans="1:7">
      <c r="A435" s="97" t="s">
        <v>339</v>
      </c>
      <c r="B435" s="98" t="s">
        <v>119</v>
      </c>
      <c r="C435" s="99" t="s">
        <v>36</v>
      </c>
      <c r="D435" s="99">
        <v>1</v>
      </c>
      <c r="E435" s="100"/>
      <c r="F435" s="101"/>
      <c r="G435" s="102">
        <f>E435*F435</f>
        <v>0</v>
      </c>
    </row>
    <row r="436" spans="1:7">
      <c r="A436" s="83"/>
      <c r="B436" s="29"/>
      <c r="C436" s="21"/>
      <c r="D436" s="21"/>
      <c r="E436" s="59"/>
      <c r="F436" s="60"/>
      <c r="G436" s="61"/>
    </row>
    <row r="437" spans="1:7">
      <c r="A437" s="124"/>
      <c r="B437" s="120" t="s">
        <v>340</v>
      </c>
      <c r="C437" s="107"/>
      <c r="D437" s="107"/>
      <c r="E437" s="108"/>
      <c r="F437" s="109"/>
      <c r="G437" s="110"/>
    </row>
    <row r="438" spans="1:7">
      <c r="A438" s="124"/>
      <c r="B438" s="98" t="s">
        <v>126</v>
      </c>
      <c r="C438" s="107"/>
      <c r="D438" s="107"/>
      <c r="E438" s="108"/>
      <c r="F438" s="109"/>
      <c r="G438" s="110"/>
    </row>
    <row r="439" spans="1:7" ht="25.5">
      <c r="A439" s="97" t="s">
        <v>341</v>
      </c>
      <c r="B439" s="98" t="s">
        <v>136</v>
      </c>
      <c r="C439" s="99" t="s">
        <v>100</v>
      </c>
      <c r="D439" s="99">
        <v>30</v>
      </c>
      <c r="E439" s="100"/>
      <c r="F439" s="101"/>
      <c r="G439" s="102">
        <f>E439*F439</f>
        <v>0</v>
      </c>
    </row>
    <row r="440" spans="1:7">
      <c r="A440" s="97" t="s">
        <v>342</v>
      </c>
      <c r="B440" s="98" t="s">
        <v>130</v>
      </c>
      <c r="C440" s="99" t="s">
        <v>8</v>
      </c>
      <c r="D440" s="99">
        <v>1</v>
      </c>
      <c r="E440" s="100"/>
      <c r="F440" s="101"/>
      <c r="G440" s="102">
        <f>E440*F440</f>
        <v>0</v>
      </c>
    </row>
    <row r="441" spans="1:7">
      <c r="A441" s="97" t="s">
        <v>343</v>
      </c>
      <c r="B441" s="98" t="s">
        <v>119</v>
      </c>
      <c r="C441" s="99" t="s">
        <v>36</v>
      </c>
      <c r="D441" s="99">
        <v>1</v>
      </c>
      <c r="E441" s="100"/>
      <c r="F441" s="101"/>
      <c r="G441" s="102">
        <f>E441*F441</f>
        <v>0</v>
      </c>
    </row>
    <row r="442" spans="1:7">
      <c r="A442" s="83"/>
      <c r="B442" s="29"/>
      <c r="C442" s="21"/>
      <c r="D442" s="21"/>
      <c r="E442" s="59"/>
      <c r="F442" s="60"/>
      <c r="G442" s="61"/>
    </row>
    <row r="443" spans="1:7">
      <c r="A443" s="97" t="s">
        <v>344</v>
      </c>
      <c r="B443" s="122" t="s">
        <v>345</v>
      </c>
      <c r="C443" s="107"/>
      <c r="D443" s="107"/>
      <c r="E443" s="108"/>
      <c r="F443" s="109"/>
      <c r="G443" s="110"/>
    </row>
    <row r="444" spans="1:7">
      <c r="A444" s="97"/>
      <c r="B444" s="119" t="s">
        <v>929</v>
      </c>
      <c r="C444" s="107"/>
      <c r="D444" s="107"/>
      <c r="E444" s="108"/>
      <c r="F444" s="109"/>
      <c r="G444" s="110"/>
    </row>
    <row r="445" spans="1:7">
      <c r="A445" s="97"/>
      <c r="B445" s="98" t="s">
        <v>126</v>
      </c>
      <c r="C445" s="107"/>
      <c r="D445" s="107"/>
      <c r="E445" s="108"/>
      <c r="F445" s="109"/>
      <c r="G445" s="110"/>
    </row>
    <row r="446" spans="1:7" ht="25.5">
      <c r="A446" s="97" t="s">
        <v>346</v>
      </c>
      <c r="B446" s="98" t="s">
        <v>136</v>
      </c>
      <c r="C446" s="99" t="s">
        <v>100</v>
      </c>
      <c r="D446" s="99">
        <v>750</v>
      </c>
      <c r="E446" s="100"/>
      <c r="F446" s="101"/>
      <c r="G446" s="102">
        <f>E446*F446</f>
        <v>0</v>
      </c>
    </row>
    <row r="447" spans="1:7" ht="25.5">
      <c r="A447" s="97" t="s">
        <v>347</v>
      </c>
      <c r="B447" s="98" t="s">
        <v>220</v>
      </c>
      <c r="C447" s="99" t="s">
        <v>36</v>
      </c>
      <c r="D447" s="99">
        <v>1</v>
      </c>
      <c r="E447" s="100"/>
      <c r="F447" s="101"/>
      <c r="G447" s="102">
        <f>E447*F447</f>
        <v>0</v>
      </c>
    </row>
    <row r="448" spans="1:7">
      <c r="A448" s="97" t="s">
        <v>348</v>
      </c>
      <c r="B448" s="98" t="s">
        <v>130</v>
      </c>
      <c r="C448" s="99" t="s">
        <v>8</v>
      </c>
      <c r="D448" s="99">
        <v>92</v>
      </c>
      <c r="E448" s="100"/>
      <c r="F448" s="101"/>
      <c r="G448" s="102">
        <f>E448*F448</f>
        <v>0</v>
      </c>
    </row>
    <row r="449" spans="1:7">
      <c r="A449" s="97" t="s">
        <v>349</v>
      </c>
      <c r="B449" s="98" t="s">
        <v>119</v>
      </c>
      <c r="C449" s="99" t="s">
        <v>36</v>
      </c>
      <c r="D449" s="99">
        <v>1</v>
      </c>
      <c r="E449" s="100"/>
      <c r="F449" s="101"/>
      <c r="G449" s="102">
        <f>E449*F449</f>
        <v>0</v>
      </c>
    </row>
    <row r="450" spans="1:7">
      <c r="A450" s="83"/>
      <c r="B450" s="29"/>
      <c r="C450" s="21"/>
      <c r="D450" s="21"/>
      <c r="E450" s="59"/>
      <c r="F450" s="60"/>
      <c r="G450" s="61"/>
    </row>
    <row r="451" spans="1:7">
      <c r="A451" s="124"/>
      <c r="B451" s="119" t="s">
        <v>223</v>
      </c>
      <c r="C451" s="107"/>
      <c r="D451" s="107"/>
      <c r="E451" s="108"/>
      <c r="F451" s="109"/>
      <c r="G451" s="110"/>
    </row>
    <row r="452" spans="1:7">
      <c r="A452" s="124"/>
      <c r="B452" s="98" t="s">
        <v>126</v>
      </c>
      <c r="C452" s="107"/>
      <c r="D452" s="107"/>
      <c r="E452" s="108"/>
      <c r="F452" s="109"/>
      <c r="G452" s="110"/>
    </row>
    <row r="453" spans="1:7" ht="25.5">
      <c r="A453" s="97" t="s">
        <v>350</v>
      </c>
      <c r="B453" s="98" t="s">
        <v>136</v>
      </c>
      <c r="C453" s="99" t="s">
        <v>100</v>
      </c>
      <c r="D453" s="99">
        <v>60</v>
      </c>
      <c r="E453" s="100"/>
      <c r="F453" s="101"/>
      <c r="G453" s="102">
        <f>E453*F453</f>
        <v>0</v>
      </c>
    </row>
    <row r="454" spans="1:7">
      <c r="A454" s="97" t="s">
        <v>351</v>
      </c>
      <c r="B454" s="98" t="s">
        <v>226</v>
      </c>
      <c r="C454" s="99" t="s">
        <v>8</v>
      </c>
      <c r="D454" s="99">
        <v>3</v>
      </c>
      <c r="E454" s="100"/>
      <c r="F454" s="101"/>
      <c r="G454" s="102">
        <f>E454*F454</f>
        <v>0</v>
      </c>
    </row>
    <row r="455" spans="1:7">
      <c r="A455" s="97" t="s">
        <v>352</v>
      </c>
      <c r="B455" s="98" t="s">
        <v>119</v>
      </c>
      <c r="C455" s="99" t="s">
        <v>36</v>
      </c>
      <c r="D455" s="99">
        <v>1</v>
      </c>
      <c r="E455" s="100"/>
      <c r="F455" s="101"/>
      <c r="G455" s="102">
        <f>E455*F455</f>
        <v>0</v>
      </c>
    </row>
    <row r="456" spans="1:7">
      <c r="A456" s="83"/>
      <c r="B456" s="29"/>
      <c r="C456" s="21"/>
      <c r="D456" s="21"/>
      <c r="E456" s="59"/>
      <c r="F456" s="60"/>
      <c r="G456" s="61"/>
    </row>
    <row r="457" spans="1:7">
      <c r="A457" s="124"/>
      <c r="B457" s="119" t="s">
        <v>353</v>
      </c>
      <c r="C457" s="107"/>
      <c r="D457" s="107"/>
      <c r="E457" s="108"/>
      <c r="F457" s="109"/>
      <c r="G457" s="110"/>
    </row>
    <row r="458" spans="1:7">
      <c r="A458" s="124"/>
      <c r="B458" s="98" t="s">
        <v>126</v>
      </c>
      <c r="C458" s="107"/>
      <c r="D458" s="107"/>
      <c r="E458" s="108"/>
      <c r="F458" s="109"/>
      <c r="G458" s="110"/>
    </row>
    <row r="459" spans="1:7" ht="25.5">
      <c r="A459" s="97" t="s">
        <v>354</v>
      </c>
      <c r="B459" s="98" t="s">
        <v>136</v>
      </c>
      <c r="C459" s="99" t="s">
        <v>100</v>
      </c>
      <c r="D459" s="99">
        <v>25</v>
      </c>
      <c r="E459" s="100"/>
      <c r="F459" s="101"/>
      <c r="G459" s="102">
        <f>E459*F459</f>
        <v>0</v>
      </c>
    </row>
    <row r="460" spans="1:7">
      <c r="A460" s="97" t="s">
        <v>355</v>
      </c>
      <c r="B460" s="98" t="s">
        <v>130</v>
      </c>
      <c r="C460" s="99" t="s">
        <v>8</v>
      </c>
      <c r="D460" s="99">
        <v>2</v>
      </c>
      <c r="E460" s="100"/>
      <c r="F460" s="101"/>
      <c r="G460" s="102">
        <f>E460*F460</f>
        <v>0</v>
      </c>
    </row>
    <row r="461" spans="1:7">
      <c r="A461" s="97" t="s">
        <v>356</v>
      </c>
      <c r="B461" s="98" t="s">
        <v>119</v>
      </c>
      <c r="C461" s="99" t="s">
        <v>36</v>
      </c>
      <c r="D461" s="99">
        <v>1</v>
      </c>
      <c r="E461" s="100"/>
      <c r="F461" s="101"/>
      <c r="G461" s="102">
        <f>E461*F461</f>
        <v>0</v>
      </c>
    </row>
    <row r="462" spans="1:7">
      <c r="A462" s="83"/>
      <c r="B462" s="29"/>
      <c r="C462" s="21"/>
      <c r="D462" s="21"/>
      <c r="E462" s="59"/>
      <c r="F462" s="60"/>
      <c r="G462" s="61"/>
    </row>
    <row r="463" spans="1:7">
      <c r="A463" s="124"/>
      <c r="B463" s="119" t="s">
        <v>357</v>
      </c>
      <c r="C463" s="107"/>
      <c r="D463" s="107"/>
      <c r="E463" s="108"/>
      <c r="F463" s="109"/>
      <c r="G463" s="110"/>
    </row>
    <row r="464" spans="1:7">
      <c r="A464" s="124"/>
      <c r="B464" s="98" t="s">
        <v>126</v>
      </c>
      <c r="C464" s="107"/>
      <c r="D464" s="107"/>
      <c r="E464" s="108"/>
      <c r="F464" s="109"/>
      <c r="G464" s="110"/>
    </row>
    <row r="465" spans="1:7" ht="25.5">
      <c r="A465" s="97" t="s">
        <v>358</v>
      </c>
      <c r="B465" s="98" t="s">
        <v>136</v>
      </c>
      <c r="C465" s="99" t="s">
        <v>100</v>
      </c>
      <c r="D465" s="99">
        <v>25</v>
      </c>
      <c r="E465" s="100"/>
      <c r="F465" s="101"/>
      <c r="G465" s="102">
        <f>E465*F465</f>
        <v>0</v>
      </c>
    </row>
    <row r="466" spans="1:7">
      <c r="A466" s="97" t="s">
        <v>359</v>
      </c>
      <c r="B466" s="98" t="s">
        <v>130</v>
      </c>
      <c r="C466" s="99" t="s">
        <v>8</v>
      </c>
      <c r="D466" s="99">
        <v>2</v>
      </c>
      <c r="E466" s="100"/>
      <c r="F466" s="101"/>
      <c r="G466" s="102">
        <f>E466*F466</f>
        <v>0</v>
      </c>
    </row>
    <row r="467" spans="1:7">
      <c r="A467" s="97" t="s">
        <v>360</v>
      </c>
      <c r="B467" s="98" t="s">
        <v>119</v>
      </c>
      <c r="C467" s="99" t="s">
        <v>36</v>
      </c>
      <c r="D467" s="99">
        <v>1</v>
      </c>
      <c r="E467" s="100"/>
      <c r="F467" s="101"/>
      <c r="G467" s="102">
        <f>E467*F467</f>
        <v>0</v>
      </c>
    </row>
    <row r="468" spans="1:7">
      <c r="A468" s="83"/>
      <c r="B468" s="29"/>
      <c r="C468" s="21"/>
      <c r="D468" s="21"/>
      <c r="E468" s="59"/>
      <c r="F468" s="60"/>
      <c r="G468" s="61"/>
    </row>
    <row r="469" spans="1:7">
      <c r="A469" s="124"/>
      <c r="B469" s="119" t="s">
        <v>361</v>
      </c>
      <c r="C469" s="107"/>
      <c r="D469" s="107"/>
      <c r="E469" s="108"/>
      <c r="F469" s="109"/>
      <c r="G469" s="110"/>
    </row>
    <row r="470" spans="1:7">
      <c r="A470" s="124"/>
      <c r="B470" s="98" t="s">
        <v>126</v>
      </c>
      <c r="C470" s="107"/>
      <c r="D470" s="107"/>
      <c r="E470" s="108"/>
      <c r="F470" s="109"/>
      <c r="G470" s="110"/>
    </row>
    <row r="471" spans="1:7" ht="25.5">
      <c r="A471" s="97" t="s">
        <v>362</v>
      </c>
      <c r="B471" s="98" t="s">
        <v>136</v>
      </c>
      <c r="C471" s="99" t="s">
        <v>100</v>
      </c>
      <c r="D471" s="99">
        <v>30</v>
      </c>
      <c r="E471" s="100"/>
      <c r="F471" s="101"/>
      <c r="G471" s="102">
        <f>E471*F471</f>
        <v>0</v>
      </c>
    </row>
    <row r="472" spans="1:7">
      <c r="A472" s="97" t="s">
        <v>363</v>
      </c>
      <c r="B472" s="98" t="s">
        <v>130</v>
      </c>
      <c r="C472" s="99" t="s">
        <v>8</v>
      </c>
      <c r="D472" s="99">
        <v>1</v>
      </c>
      <c r="E472" s="100"/>
      <c r="F472" s="101"/>
      <c r="G472" s="102">
        <f>E472*F472</f>
        <v>0</v>
      </c>
    </row>
    <row r="473" spans="1:7">
      <c r="A473" s="97" t="s">
        <v>364</v>
      </c>
      <c r="B473" s="98" t="s">
        <v>119</v>
      </c>
      <c r="C473" s="99" t="s">
        <v>36</v>
      </c>
      <c r="D473" s="99">
        <v>1</v>
      </c>
      <c r="E473" s="100"/>
      <c r="F473" s="101"/>
      <c r="G473" s="102">
        <f>E473*F473</f>
        <v>0</v>
      </c>
    </row>
    <row r="474" spans="1:7">
      <c r="A474" s="83"/>
      <c r="B474" s="29"/>
      <c r="C474" s="21"/>
      <c r="D474" s="21"/>
      <c r="E474" s="59"/>
      <c r="F474" s="60"/>
      <c r="G474" s="61"/>
    </row>
    <row r="475" spans="1:7">
      <c r="A475" s="124"/>
      <c r="B475" s="119" t="s">
        <v>325</v>
      </c>
      <c r="C475" s="107"/>
      <c r="D475" s="107"/>
      <c r="E475" s="108"/>
      <c r="F475" s="109"/>
      <c r="G475" s="110"/>
    </row>
    <row r="476" spans="1:7">
      <c r="A476" s="124"/>
      <c r="B476" s="98" t="s">
        <v>126</v>
      </c>
      <c r="C476" s="107"/>
      <c r="D476" s="107"/>
      <c r="E476" s="108"/>
      <c r="F476" s="109"/>
      <c r="G476" s="110">
        <f>E476*F476</f>
        <v>0</v>
      </c>
    </row>
    <row r="477" spans="1:7" ht="25.5">
      <c r="A477" s="97" t="s">
        <v>365</v>
      </c>
      <c r="B477" s="98" t="s">
        <v>136</v>
      </c>
      <c r="C477" s="99" t="s">
        <v>100</v>
      </c>
      <c r="D477" s="99">
        <v>200</v>
      </c>
      <c r="E477" s="100"/>
      <c r="F477" s="101"/>
      <c r="G477" s="102">
        <f>E477*F477</f>
        <v>0</v>
      </c>
    </row>
    <row r="478" spans="1:7">
      <c r="A478" s="97" t="s">
        <v>366</v>
      </c>
      <c r="B478" s="98" t="s">
        <v>130</v>
      </c>
      <c r="C478" s="99" t="s">
        <v>8</v>
      </c>
      <c r="D478" s="99">
        <v>4</v>
      </c>
      <c r="E478" s="100"/>
      <c r="F478" s="101"/>
      <c r="G478" s="102">
        <f>E478*F478</f>
        <v>0</v>
      </c>
    </row>
    <row r="479" spans="1:7">
      <c r="A479" s="97" t="s">
        <v>367</v>
      </c>
      <c r="B479" s="98" t="s">
        <v>119</v>
      </c>
      <c r="C479" s="99" t="s">
        <v>36</v>
      </c>
      <c r="D479" s="99">
        <v>1</v>
      </c>
      <c r="E479" s="100"/>
      <c r="F479" s="101"/>
      <c r="G479" s="102">
        <f>E479*F479</f>
        <v>0</v>
      </c>
    </row>
    <row r="480" spans="1:7">
      <c r="A480" s="83"/>
      <c r="B480" s="29"/>
      <c r="C480" s="21"/>
      <c r="D480" s="21"/>
      <c r="E480" s="59"/>
      <c r="F480" s="60"/>
      <c r="G480" s="61"/>
    </row>
    <row r="481" spans="1:7">
      <c r="A481" s="124"/>
      <c r="B481" s="120" t="s">
        <v>240</v>
      </c>
      <c r="C481" s="107"/>
      <c r="D481" s="107"/>
      <c r="E481" s="108"/>
      <c r="F481" s="109"/>
      <c r="G481" s="110"/>
    </row>
    <row r="482" spans="1:7">
      <c r="A482" s="124"/>
      <c r="B482" s="98" t="s">
        <v>126</v>
      </c>
      <c r="C482" s="107"/>
      <c r="D482" s="107"/>
      <c r="E482" s="108"/>
      <c r="F482" s="109"/>
      <c r="G482" s="110"/>
    </row>
    <row r="483" spans="1:7" ht="25.5">
      <c r="A483" s="97" t="s">
        <v>368</v>
      </c>
      <c r="B483" s="98" t="s">
        <v>242</v>
      </c>
      <c r="C483" s="99" t="s">
        <v>100</v>
      </c>
      <c r="D483" s="99">
        <v>45</v>
      </c>
      <c r="E483" s="100"/>
      <c r="F483" s="101"/>
      <c r="G483" s="102">
        <f>E483*F483</f>
        <v>0</v>
      </c>
    </row>
    <row r="484" spans="1:7">
      <c r="A484" s="97" t="s">
        <v>369</v>
      </c>
      <c r="B484" s="98" t="s">
        <v>130</v>
      </c>
      <c r="C484" s="99" t="s">
        <v>8</v>
      </c>
      <c r="D484" s="99">
        <v>1</v>
      </c>
      <c r="E484" s="100"/>
      <c r="F484" s="101"/>
      <c r="G484" s="102">
        <f>E484*F484</f>
        <v>0</v>
      </c>
    </row>
    <row r="485" spans="1:7">
      <c r="A485" s="97" t="s">
        <v>370</v>
      </c>
      <c r="B485" s="98" t="s">
        <v>119</v>
      </c>
      <c r="C485" s="99" t="s">
        <v>36</v>
      </c>
      <c r="D485" s="99">
        <v>1</v>
      </c>
      <c r="E485" s="100"/>
      <c r="F485" s="101"/>
      <c r="G485" s="102">
        <f>E485*F485</f>
        <v>0</v>
      </c>
    </row>
    <row r="486" spans="1:7">
      <c r="A486" s="83"/>
      <c r="B486" s="29"/>
      <c r="C486" s="21"/>
      <c r="D486" s="21"/>
      <c r="E486" s="59"/>
      <c r="F486" s="60"/>
      <c r="G486" s="61"/>
    </row>
    <row r="487" spans="1:7">
      <c r="A487" s="124"/>
      <c r="B487" s="120" t="s">
        <v>371</v>
      </c>
      <c r="C487" s="107"/>
      <c r="D487" s="107"/>
      <c r="E487" s="108"/>
      <c r="F487" s="109"/>
      <c r="G487" s="110"/>
    </row>
    <row r="488" spans="1:7">
      <c r="A488" s="124"/>
      <c r="B488" s="98" t="s">
        <v>126</v>
      </c>
      <c r="C488" s="107"/>
      <c r="D488" s="107"/>
      <c r="E488" s="108"/>
      <c r="F488" s="109"/>
      <c r="G488" s="110"/>
    </row>
    <row r="489" spans="1:7" ht="25.5">
      <c r="A489" s="97" t="s">
        <v>372</v>
      </c>
      <c r="B489" s="98" t="s">
        <v>136</v>
      </c>
      <c r="C489" s="99" t="s">
        <v>100</v>
      </c>
      <c r="D489" s="99">
        <v>345</v>
      </c>
      <c r="E489" s="100"/>
      <c r="F489" s="101"/>
      <c r="G489" s="102">
        <f>E489*F489</f>
        <v>0</v>
      </c>
    </row>
    <row r="490" spans="1:7">
      <c r="A490" s="97" t="s">
        <v>373</v>
      </c>
      <c r="B490" s="98" t="s">
        <v>130</v>
      </c>
      <c r="C490" s="99" t="s">
        <v>8</v>
      </c>
      <c r="D490" s="99">
        <v>26</v>
      </c>
      <c r="E490" s="100"/>
      <c r="F490" s="101"/>
      <c r="G490" s="102">
        <f>E490*F490</f>
        <v>0</v>
      </c>
    </row>
    <row r="491" spans="1:7">
      <c r="A491" s="97" t="s">
        <v>374</v>
      </c>
      <c r="B491" s="98" t="s">
        <v>119</v>
      </c>
      <c r="C491" s="99" t="s">
        <v>36</v>
      </c>
      <c r="D491" s="99">
        <v>1</v>
      </c>
      <c r="E491" s="100"/>
      <c r="F491" s="101"/>
      <c r="G491" s="102">
        <f>E491*F491</f>
        <v>0</v>
      </c>
    </row>
    <row r="492" spans="1:7">
      <c r="A492" s="83"/>
      <c r="B492" s="29"/>
      <c r="C492" s="21"/>
      <c r="D492" s="21"/>
      <c r="E492" s="59"/>
      <c r="F492" s="60"/>
      <c r="G492" s="61"/>
    </row>
    <row r="493" spans="1:7">
      <c r="A493" s="126"/>
      <c r="B493" s="126" t="s">
        <v>375</v>
      </c>
      <c r="C493" s="126"/>
      <c r="D493" s="126"/>
      <c r="E493" s="126"/>
      <c r="F493" s="126"/>
      <c r="G493" s="130">
        <f>SUM(G114:G491)</f>
        <v>0</v>
      </c>
    </row>
    <row r="494" spans="1:7">
      <c r="A494" s="83"/>
      <c r="B494" s="29"/>
      <c r="C494" s="21"/>
      <c r="D494" s="21"/>
      <c r="E494" s="59"/>
      <c r="F494" s="60"/>
      <c r="G494" s="61"/>
    </row>
    <row r="495" spans="1:7">
      <c r="A495" s="83"/>
      <c r="B495" s="43"/>
      <c r="C495" s="21"/>
      <c r="D495" s="21"/>
      <c r="E495" s="59"/>
      <c r="F495" s="60"/>
      <c r="G495" s="61"/>
    </row>
    <row r="496" spans="1:7" ht="24" customHeight="1">
      <c r="A496" s="83"/>
      <c r="B496" s="44" t="s">
        <v>376</v>
      </c>
      <c r="C496" s="21"/>
      <c r="D496" s="21"/>
      <c r="E496" s="59"/>
      <c r="F496" s="60"/>
      <c r="G496" s="61"/>
    </row>
    <row r="497" spans="1:7">
      <c r="A497" s="83"/>
      <c r="B497" s="45"/>
      <c r="C497" s="21"/>
      <c r="D497" s="21"/>
      <c r="E497" s="59"/>
      <c r="F497" s="60"/>
      <c r="G497" s="61"/>
    </row>
    <row r="498" spans="1:7">
      <c r="A498" s="124"/>
      <c r="B498" s="98" t="s">
        <v>126</v>
      </c>
      <c r="C498" s="107"/>
      <c r="D498" s="107"/>
      <c r="E498" s="108"/>
      <c r="F498" s="109"/>
      <c r="G498" s="110"/>
    </row>
    <row r="499" spans="1:7">
      <c r="A499" s="97" t="s">
        <v>377</v>
      </c>
      <c r="B499" s="98" t="s">
        <v>378</v>
      </c>
      <c r="C499" s="99" t="s">
        <v>36</v>
      </c>
      <c r="D499" s="99">
        <v>5</v>
      </c>
      <c r="E499" s="100"/>
      <c r="F499" s="101"/>
      <c r="G499" s="102">
        <f>E499*F499</f>
        <v>0</v>
      </c>
    </row>
    <row r="500" spans="1:7">
      <c r="A500" s="97" t="s">
        <v>379</v>
      </c>
      <c r="B500" s="98" t="s">
        <v>380</v>
      </c>
      <c r="C500" s="99" t="s">
        <v>36</v>
      </c>
      <c r="D500" s="99">
        <v>89</v>
      </c>
      <c r="E500" s="100"/>
      <c r="F500" s="101"/>
      <c r="G500" s="102">
        <f t="shared" ref="G500:G550" si="1">E500*F500</f>
        <v>0</v>
      </c>
    </row>
    <row r="501" spans="1:7" ht="25.5">
      <c r="A501" s="97" t="s">
        <v>381</v>
      </c>
      <c r="B501" s="98" t="s">
        <v>382</v>
      </c>
      <c r="C501" s="99" t="s">
        <v>36</v>
      </c>
      <c r="D501" s="99">
        <v>71</v>
      </c>
      <c r="E501" s="100"/>
      <c r="F501" s="101"/>
      <c r="G501" s="102">
        <f t="shared" si="1"/>
        <v>0</v>
      </c>
    </row>
    <row r="502" spans="1:7">
      <c r="A502" s="97" t="s">
        <v>383</v>
      </c>
      <c r="B502" s="98" t="s">
        <v>384</v>
      </c>
      <c r="C502" s="99" t="s">
        <v>36</v>
      </c>
      <c r="D502" s="99">
        <v>9</v>
      </c>
      <c r="E502" s="100"/>
      <c r="F502" s="101"/>
      <c r="G502" s="102">
        <f t="shared" si="1"/>
        <v>0</v>
      </c>
    </row>
    <row r="503" spans="1:7">
      <c r="A503" s="97" t="s">
        <v>385</v>
      </c>
      <c r="B503" s="98" t="s">
        <v>384</v>
      </c>
      <c r="C503" s="99" t="s">
        <v>36</v>
      </c>
      <c r="D503" s="99">
        <v>6</v>
      </c>
      <c r="E503" s="100"/>
      <c r="F503" s="101"/>
      <c r="G503" s="102">
        <f t="shared" si="1"/>
        <v>0</v>
      </c>
    </row>
    <row r="504" spans="1:7">
      <c r="A504" s="97" t="s">
        <v>386</v>
      </c>
      <c r="B504" s="98" t="s">
        <v>387</v>
      </c>
      <c r="C504" s="99" t="s">
        <v>36</v>
      </c>
      <c r="D504" s="99">
        <v>14</v>
      </c>
      <c r="E504" s="100"/>
      <c r="F504" s="101"/>
      <c r="G504" s="102">
        <f t="shared" si="1"/>
        <v>0</v>
      </c>
    </row>
    <row r="505" spans="1:7">
      <c r="A505" s="97" t="s">
        <v>388</v>
      </c>
      <c r="B505" s="98" t="s">
        <v>389</v>
      </c>
      <c r="C505" s="99" t="s">
        <v>36</v>
      </c>
      <c r="D505" s="99">
        <v>4</v>
      </c>
      <c r="E505" s="100"/>
      <c r="F505" s="101"/>
      <c r="G505" s="102">
        <f t="shared" si="1"/>
        <v>0</v>
      </c>
    </row>
    <row r="506" spans="1:7">
      <c r="A506" s="97" t="s">
        <v>390</v>
      </c>
      <c r="B506" s="98" t="s">
        <v>391</v>
      </c>
      <c r="C506" s="99" t="s">
        <v>36</v>
      </c>
      <c r="D506" s="99">
        <v>16</v>
      </c>
      <c r="E506" s="100"/>
      <c r="F506" s="101"/>
      <c r="G506" s="102">
        <f t="shared" si="1"/>
        <v>0</v>
      </c>
    </row>
    <row r="507" spans="1:7" ht="25.5">
      <c r="A507" s="97" t="s">
        <v>392</v>
      </c>
      <c r="B507" s="98" t="s">
        <v>393</v>
      </c>
      <c r="C507" s="99" t="s">
        <v>36</v>
      </c>
      <c r="D507" s="99">
        <v>23</v>
      </c>
      <c r="E507" s="100"/>
      <c r="F507" s="101"/>
      <c r="G507" s="102">
        <f t="shared" si="1"/>
        <v>0</v>
      </c>
    </row>
    <row r="508" spans="1:7">
      <c r="A508" s="97" t="s">
        <v>394</v>
      </c>
      <c r="B508" s="98" t="s">
        <v>391</v>
      </c>
      <c r="C508" s="99" t="s">
        <v>36</v>
      </c>
      <c r="D508" s="99">
        <v>190</v>
      </c>
      <c r="E508" s="100"/>
      <c r="F508" s="101"/>
      <c r="G508" s="102">
        <f t="shared" si="1"/>
        <v>0</v>
      </c>
    </row>
    <row r="509" spans="1:7" ht="25.5">
      <c r="A509" s="97" t="s">
        <v>395</v>
      </c>
      <c r="B509" s="98" t="s">
        <v>396</v>
      </c>
      <c r="C509" s="99" t="s">
        <v>36</v>
      </c>
      <c r="D509" s="99">
        <v>18</v>
      </c>
      <c r="E509" s="100"/>
      <c r="F509" s="101"/>
      <c r="G509" s="102">
        <f t="shared" si="1"/>
        <v>0</v>
      </c>
    </row>
    <row r="510" spans="1:7">
      <c r="A510" s="118"/>
      <c r="B510" s="98"/>
      <c r="C510" s="99"/>
      <c r="D510" s="99"/>
      <c r="E510" s="100"/>
      <c r="F510" s="101"/>
      <c r="G510" s="102">
        <f t="shared" si="1"/>
        <v>0</v>
      </c>
    </row>
    <row r="511" spans="1:7" ht="25.5">
      <c r="A511" s="97" t="s">
        <v>397</v>
      </c>
      <c r="B511" s="98" t="s">
        <v>398</v>
      </c>
      <c r="C511" s="99" t="s">
        <v>36</v>
      </c>
      <c r="D511" s="99">
        <v>57</v>
      </c>
      <c r="E511" s="100"/>
      <c r="F511" s="101"/>
      <c r="G511" s="102">
        <f t="shared" si="1"/>
        <v>0</v>
      </c>
    </row>
    <row r="512" spans="1:7" ht="25.5">
      <c r="A512" s="97" t="s">
        <v>399</v>
      </c>
      <c r="B512" s="98" t="s">
        <v>400</v>
      </c>
      <c r="C512" s="99" t="s">
        <v>36</v>
      </c>
      <c r="D512" s="99">
        <v>57</v>
      </c>
      <c r="E512" s="100"/>
      <c r="F512" s="101"/>
      <c r="G512" s="102">
        <f t="shared" si="1"/>
        <v>0</v>
      </c>
    </row>
    <row r="513" spans="1:7" ht="25.5">
      <c r="A513" s="97" t="s">
        <v>401</v>
      </c>
      <c r="B513" s="98" t="s">
        <v>928</v>
      </c>
      <c r="C513" s="99" t="s">
        <v>36</v>
      </c>
      <c r="D513" s="99">
        <v>57</v>
      </c>
      <c r="E513" s="100"/>
      <c r="F513" s="101"/>
      <c r="G513" s="102">
        <f t="shared" si="1"/>
        <v>0</v>
      </c>
    </row>
    <row r="514" spans="1:7">
      <c r="A514" s="97" t="s">
        <v>402</v>
      </c>
      <c r="B514" s="98"/>
      <c r="C514" s="99"/>
      <c r="D514" s="99"/>
      <c r="E514" s="100"/>
      <c r="F514" s="101"/>
      <c r="G514" s="102">
        <f t="shared" si="1"/>
        <v>0</v>
      </c>
    </row>
    <row r="515" spans="1:7" ht="25.5">
      <c r="A515" s="97" t="s">
        <v>403</v>
      </c>
      <c r="B515" s="98" t="s">
        <v>398</v>
      </c>
      <c r="C515" s="99" t="s">
        <v>36</v>
      </c>
      <c r="D515" s="99">
        <v>67</v>
      </c>
      <c r="E515" s="100"/>
      <c r="F515" s="101"/>
      <c r="G515" s="102">
        <f t="shared" si="1"/>
        <v>0</v>
      </c>
    </row>
    <row r="516" spans="1:7" ht="25.5">
      <c r="A516" s="97" t="s">
        <v>404</v>
      </c>
      <c r="B516" s="98" t="s">
        <v>400</v>
      </c>
      <c r="C516" s="99" t="s">
        <v>36</v>
      </c>
      <c r="D516" s="99">
        <v>66</v>
      </c>
      <c r="E516" s="100"/>
      <c r="F516" s="101"/>
      <c r="G516" s="102">
        <f t="shared" si="1"/>
        <v>0</v>
      </c>
    </row>
    <row r="517" spans="1:7">
      <c r="A517" s="118"/>
      <c r="B517" s="29"/>
      <c r="C517" s="21"/>
      <c r="D517" s="21"/>
      <c r="E517" s="59"/>
      <c r="F517" s="60"/>
      <c r="G517" s="61"/>
    </row>
    <row r="518" spans="1:7" ht="25.5">
      <c r="A518" s="97" t="s">
        <v>405</v>
      </c>
      <c r="B518" s="98" t="s">
        <v>393</v>
      </c>
      <c r="C518" s="99" t="s">
        <v>36</v>
      </c>
      <c r="D518" s="99">
        <v>11</v>
      </c>
      <c r="E518" s="100"/>
      <c r="F518" s="101"/>
      <c r="G518" s="102">
        <f t="shared" si="1"/>
        <v>0</v>
      </c>
    </row>
    <row r="519" spans="1:7">
      <c r="A519" s="97"/>
      <c r="B519" s="29"/>
      <c r="C519" s="21"/>
      <c r="D519" s="21"/>
      <c r="E519" s="59"/>
      <c r="F519" s="60"/>
      <c r="G519" s="61"/>
    </row>
    <row r="520" spans="1:7" ht="38.25">
      <c r="A520" s="97" t="s">
        <v>406</v>
      </c>
      <c r="B520" s="98" t="s">
        <v>407</v>
      </c>
      <c r="C520" s="99" t="s">
        <v>100</v>
      </c>
      <c r="D520" s="99">
        <v>300</v>
      </c>
      <c r="E520" s="100"/>
      <c r="F520" s="101"/>
      <c r="G520" s="102">
        <f t="shared" si="1"/>
        <v>0</v>
      </c>
    </row>
    <row r="521" spans="1:7" ht="25.5">
      <c r="A521" s="97" t="s">
        <v>408</v>
      </c>
      <c r="B521" s="98" t="s">
        <v>113</v>
      </c>
      <c r="C521" s="99" t="s">
        <v>100</v>
      </c>
      <c r="D521" s="99">
        <v>80</v>
      </c>
      <c r="E521" s="100"/>
      <c r="F521" s="101"/>
      <c r="G521" s="102">
        <f t="shared" si="1"/>
        <v>0</v>
      </c>
    </row>
    <row r="522" spans="1:7">
      <c r="A522" s="118"/>
      <c r="B522" s="29"/>
      <c r="C522" s="21"/>
      <c r="D522" s="21"/>
      <c r="E522" s="59"/>
      <c r="F522" s="60"/>
      <c r="G522" s="61"/>
    </row>
    <row r="523" spans="1:7">
      <c r="A523" s="97" t="s">
        <v>409</v>
      </c>
      <c r="B523" s="98" t="s">
        <v>410</v>
      </c>
      <c r="C523" s="99" t="s">
        <v>36</v>
      </c>
      <c r="D523" s="99">
        <v>57</v>
      </c>
      <c r="E523" s="100"/>
      <c r="F523" s="101"/>
      <c r="G523" s="102">
        <f t="shared" si="1"/>
        <v>0</v>
      </c>
    </row>
    <row r="524" spans="1:7" ht="25.5">
      <c r="A524" s="97" t="s">
        <v>411</v>
      </c>
      <c r="B524" s="98" t="s">
        <v>412</v>
      </c>
      <c r="C524" s="99" t="s">
        <v>36</v>
      </c>
      <c r="D524" s="99">
        <v>57</v>
      </c>
      <c r="E524" s="100"/>
      <c r="F524" s="101"/>
      <c r="G524" s="102">
        <f t="shared" si="1"/>
        <v>0</v>
      </c>
    </row>
    <row r="525" spans="1:7">
      <c r="A525" s="118"/>
      <c r="B525" s="29"/>
      <c r="C525" s="21"/>
      <c r="D525" s="21"/>
      <c r="E525" s="59"/>
      <c r="F525" s="60"/>
      <c r="G525" s="61"/>
    </row>
    <row r="526" spans="1:7">
      <c r="A526" s="118"/>
      <c r="B526" s="29"/>
      <c r="C526" s="21"/>
      <c r="D526" s="21"/>
      <c r="E526" s="59"/>
      <c r="F526" s="60"/>
      <c r="G526" s="61"/>
    </row>
    <row r="527" spans="1:7">
      <c r="A527" s="97" t="s">
        <v>413</v>
      </c>
      <c r="B527" s="98" t="s">
        <v>414</v>
      </c>
      <c r="C527" s="99" t="s">
        <v>8</v>
      </c>
      <c r="D527" s="99">
        <v>56</v>
      </c>
      <c r="E527" s="100"/>
      <c r="F527" s="101"/>
      <c r="G527" s="102">
        <f t="shared" si="1"/>
        <v>0</v>
      </c>
    </row>
    <row r="528" spans="1:7">
      <c r="A528" s="97" t="s">
        <v>415</v>
      </c>
      <c r="B528" s="98" t="s">
        <v>416</v>
      </c>
      <c r="C528" s="99" t="s">
        <v>8</v>
      </c>
      <c r="D528" s="99">
        <v>15</v>
      </c>
      <c r="E528" s="100"/>
      <c r="F528" s="101"/>
      <c r="G528" s="102">
        <f t="shared" si="1"/>
        <v>0</v>
      </c>
    </row>
    <row r="529" spans="1:7">
      <c r="A529" s="97" t="s">
        <v>417</v>
      </c>
      <c r="B529" s="98" t="s">
        <v>418</v>
      </c>
      <c r="C529" s="99" t="s">
        <v>8</v>
      </c>
      <c r="D529" s="99">
        <v>6</v>
      </c>
      <c r="E529" s="100"/>
      <c r="F529" s="101"/>
      <c r="G529" s="102">
        <f t="shared" si="1"/>
        <v>0</v>
      </c>
    </row>
    <row r="530" spans="1:7">
      <c r="A530" s="97" t="s">
        <v>419</v>
      </c>
      <c r="B530" s="98" t="s">
        <v>420</v>
      </c>
      <c r="C530" s="99" t="s">
        <v>8</v>
      </c>
      <c r="D530" s="99">
        <v>4</v>
      </c>
      <c r="E530" s="100"/>
      <c r="F530" s="101"/>
      <c r="G530" s="102">
        <f t="shared" si="1"/>
        <v>0</v>
      </c>
    </row>
    <row r="531" spans="1:7">
      <c r="A531" s="97" t="s">
        <v>421</v>
      </c>
      <c r="B531" s="98" t="s">
        <v>422</v>
      </c>
      <c r="C531" s="99" t="s">
        <v>8</v>
      </c>
      <c r="D531" s="99">
        <v>21</v>
      </c>
      <c r="E531" s="100"/>
      <c r="F531" s="101"/>
      <c r="G531" s="102">
        <f t="shared" si="1"/>
        <v>0</v>
      </c>
    </row>
    <row r="532" spans="1:7">
      <c r="A532" s="97" t="s">
        <v>423</v>
      </c>
      <c r="B532" s="98" t="s">
        <v>424</v>
      </c>
      <c r="C532" s="99" t="s">
        <v>8</v>
      </c>
      <c r="D532" s="99">
        <v>47</v>
      </c>
      <c r="E532" s="100"/>
      <c r="F532" s="101"/>
      <c r="G532" s="102">
        <f t="shared" si="1"/>
        <v>0</v>
      </c>
    </row>
    <row r="533" spans="1:7">
      <c r="A533" s="97" t="s">
        <v>425</v>
      </c>
      <c r="B533" s="98" t="s">
        <v>426</v>
      </c>
      <c r="C533" s="99" t="s">
        <v>8</v>
      </c>
      <c r="D533" s="99">
        <v>14</v>
      </c>
      <c r="E533" s="100"/>
      <c r="F533" s="101"/>
      <c r="G533" s="102">
        <f t="shared" si="1"/>
        <v>0</v>
      </c>
    </row>
    <row r="534" spans="1:7">
      <c r="A534" s="97" t="s">
        <v>427</v>
      </c>
      <c r="B534" s="98" t="s">
        <v>428</v>
      </c>
      <c r="C534" s="99" t="s">
        <v>8</v>
      </c>
      <c r="D534" s="99">
        <v>2</v>
      </c>
      <c r="E534" s="100"/>
      <c r="F534" s="101"/>
      <c r="G534" s="102">
        <f t="shared" si="1"/>
        <v>0</v>
      </c>
    </row>
    <row r="535" spans="1:7">
      <c r="A535" s="97" t="s">
        <v>429</v>
      </c>
      <c r="B535" s="98" t="s">
        <v>430</v>
      </c>
      <c r="C535" s="99" t="s">
        <v>8</v>
      </c>
      <c r="D535" s="99">
        <v>21</v>
      </c>
      <c r="E535" s="100"/>
      <c r="F535" s="101"/>
      <c r="G535" s="102">
        <f t="shared" si="1"/>
        <v>0</v>
      </c>
    </row>
    <row r="536" spans="1:7">
      <c r="A536" s="97" t="s">
        <v>431</v>
      </c>
      <c r="B536" s="98" t="s">
        <v>432</v>
      </c>
      <c r="C536" s="99" t="s">
        <v>8</v>
      </c>
      <c r="D536" s="99">
        <v>33</v>
      </c>
      <c r="E536" s="100"/>
      <c r="F536" s="101"/>
      <c r="G536" s="102">
        <f t="shared" si="1"/>
        <v>0</v>
      </c>
    </row>
    <row r="537" spans="1:7">
      <c r="A537" s="97" t="s">
        <v>433</v>
      </c>
      <c r="B537" s="98" t="s">
        <v>434</v>
      </c>
      <c r="C537" s="99" t="s">
        <v>8</v>
      </c>
      <c r="D537" s="99">
        <v>11</v>
      </c>
      <c r="E537" s="100"/>
      <c r="F537" s="101"/>
      <c r="G537" s="102">
        <f t="shared" si="1"/>
        <v>0</v>
      </c>
    </row>
    <row r="538" spans="1:7">
      <c r="A538" s="97" t="s">
        <v>435</v>
      </c>
      <c r="B538" s="98" t="s">
        <v>436</v>
      </c>
      <c r="C538" s="99" t="s">
        <v>8</v>
      </c>
      <c r="D538" s="99">
        <v>16</v>
      </c>
      <c r="E538" s="100"/>
      <c r="F538" s="101"/>
      <c r="G538" s="102">
        <f t="shared" si="1"/>
        <v>0</v>
      </c>
    </row>
    <row r="539" spans="1:7">
      <c r="A539" s="97" t="s">
        <v>437</v>
      </c>
      <c r="B539" s="98" t="s">
        <v>438</v>
      </c>
      <c r="C539" s="99" t="s">
        <v>8</v>
      </c>
      <c r="D539" s="99">
        <v>9</v>
      </c>
      <c r="E539" s="100"/>
      <c r="F539" s="101"/>
      <c r="G539" s="102">
        <f t="shared" si="1"/>
        <v>0</v>
      </c>
    </row>
    <row r="540" spans="1:7">
      <c r="A540" s="97" t="s">
        <v>439</v>
      </c>
      <c r="B540" s="98" t="s">
        <v>440</v>
      </c>
      <c r="C540" s="99" t="s">
        <v>8</v>
      </c>
      <c r="D540" s="99">
        <v>6</v>
      </c>
      <c r="E540" s="100"/>
      <c r="F540" s="101"/>
      <c r="G540" s="102">
        <f t="shared" si="1"/>
        <v>0</v>
      </c>
    </row>
    <row r="541" spans="1:7">
      <c r="A541" s="97" t="s">
        <v>441</v>
      </c>
      <c r="B541" s="98" t="s">
        <v>442</v>
      </c>
      <c r="C541" s="99" t="s">
        <v>8</v>
      </c>
      <c r="D541" s="99">
        <v>10</v>
      </c>
      <c r="E541" s="100"/>
      <c r="F541" s="101"/>
      <c r="G541" s="102">
        <f t="shared" si="1"/>
        <v>0</v>
      </c>
    </row>
    <row r="542" spans="1:7">
      <c r="A542" s="97" t="s">
        <v>443</v>
      </c>
      <c r="B542" s="98" t="s">
        <v>444</v>
      </c>
      <c r="C542" s="99" t="s">
        <v>8</v>
      </c>
      <c r="D542" s="99">
        <v>125</v>
      </c>
      <c r="E542" s="100"/>
      <c r="F542" s="101"/>
      <c r="G542" s="102">
        <f t="shared" si="1"/>
        <v>0</v>
      </c>
    </row>
    <row r="543" spans="1:7">
      <c r="A543" s="97" t="s">
        <v>445</v>
      </c>
      <c r="B543" s="98" t="s">
        <v>446</v>
      </c>
      <c r="C543" s="99" t="s">
        <v>8</v>
      </c>
      <c r="D543" s="99">
        <v>6</v>
      </c>
      <c r="E543" s="100"/>
      <c r="F543" s="101"/>
      <c r="G543" s="102">
        <f t="shared" si="1"/>
        <v>0</v>
      </c>
    </row>
    <row r="544" spans="1:7">
      <c r="A544" s="97" t="s">
        <v>447</v>
      </c>
      <c r="B544" s="98" t="s">
        <v>448</v>
      </c>
      <c r="C544" s="99" t="s">
        <v>8</v>
      </c>
      <c r="D544" s="99">
        <v>2</v>
      </c>
      <c r="E544" s="100"/>
      <c r="F544" s="101"/>
      <c r="G544" s="102">
        <f t="shared" si="1"/>
        <v>0</v>
      </c>
    </row>
    <row r="545" spans="1:7">
      <c r="A545" s="97" t="s">
        <v>449</v>
      </c>
      <c r="B545" s="98" t="s">
        <v>450</v>
      </c>
      <c r="C545" s="99" t="s">
        <v>8</v>
      </c>
      <c r="D545" s="99"/>
      <c r="E545" s="100"/>
      <c r="F545" s="101"/>
      <c r="G545" s="102">
        <f t="shared" si="1"/>
        <v>0</v>
      </c>
    </row>
    <row r="546" spans="1:7">
      <c r="A546" s="97" t="s">
        <v>451</v>
      </c>
      <c r="B546" s="98" t="s">
        <v>452</v>
      </c>
      <c r="C546" s="99" t="s">
        <v>100</v>
      </c>
      <c r="D546" s="99">
        <v>15</v>
      </c>
      <c r="E546" s="100"/>
      <c r="F546" s="101"/>
      <c r="G546" s="102">
        <f t="shared" si="1"/>
        <v>0</v>
      </c>
    </row>
    <row r="547" spans="1:7">
      <c r="A547" s="97" t="s">
        <v>453</v>
      </c>
      <c r="B547" s="98" t="s">
        <v>454</v>
      </c>
      <c r="C547" s="99" t="s">
        <v>8</v>
      </c>
      <c r="D547" s="99">
        <v>24</v>
      </c>
      <c r="E547" s="100"/>
      <c r="F547" s="101"/>
      <c r="G547" s="102">
        <f t="shared" si="1"/>
        <v>0</v>
      </c>
    </row>
    <row r="548" spans="1:7">
      <c r="A548" s="97" t="s">
        <v>455</v>
      </c>
      <c r="B548" s="98" t="s">
        <v>456</v>
      </c>
      <c r="C548" s="99" t="s">
        <v>8</v>
      </c>
      <c r="D548" s="99">
        <v>94</v>
      </c>
      <c r="E548" s="100"/>
      <c r="F548" s="101"/>
      <c r="G548" s="102">
        <f t="shared" si="1"/>
        <v>0</v>
      </c>
    </row>
    <row r="549" spans="1:7">
      <c r="A549" s="97" t="s">
        <v>457</v>
      </c>
      <c r="B549" s="98" t="s">
        <v>458</v>
      </c>
      <c r="C549" s="99" t="s">
        <v>8</v>
      </c>
      <c r="D549" s="99">
        <v>2</v>
      </c>
      <c r="E549" s="100"/>
      <c r="F549" s="101"/>
      <c r="G549" s="102">
        <f t="shared" si="1"/>
        <v>0</v>
      </c>
    </row>
    <row r="550" spans="1:7">
      <c r="A550" s="97" t="s">
        <v>459</v>
      </c>
      <c r="B550" s="98" t="s">
        <v>460</v>
      </c>
      <c r="C550" s="99" t="s">
        <v>8</v>
      </c>
      <c r="D550" s="99">
        <v>2</v>
      </c>
      <c r="E550" s="100"/>
      <c r="F550" s="101"/>
      <c r="G550" s="102">
        <f t="shared" si="1"/>
        <v>0</v>
      </c>
    </row>
    <row r="551" spans="1:7">
      <c r="A551" s="83"/>
      <c r="B551" s="29"/>
      <c r="C551" s="21"/>
      <c r="D551" s="21"/>
      <c r="E551" s="59"/>
      <c r="F551" s="60"/>
      <c r="G551" s="61"/>
    </row>
    <row r="552" spans="1:7">
      <c r="A552" s="126"/>
      <c r="B552" s="126" t="s">
        <v>461</v>
      </c>
      <c r="C552" s="126"/>
      <c r="D552" s="126"/>
      <c r="E552" s="126"/>
      <c r="F552" s="126"/>
      <c r="G552" s="130">
        <f>SUM(G498:G550)</f>
        <v>0</v>
      </c>
    </row>
    <row r="553" spans="1:7">
      <c r="A553" s="83"/>
      <c r="B553" s="28"/>
      <c r="C553" s="21"/>
      <c r="D553" s="21"/>
      <c r="E553" s="59"/>
      <c r="F553" s="60"/>
      <c r="G553" s="61"/>
    </row>
    <row r="554" spans="1:7">
      <c r="A554" s="83"/>
      <c r="B554" s="29"/>
      <c r="C554" s="21"/>
      <c r="D554" s="21"/>
      <c r="E554" s="59"/>
      <c r="F554" s="60"/>
      <c r="G554" s="61"/>
    </row>
    <row r="555" spans="1:7" ht="28.5" customHeight="1">
      <c r="A555" s="83"/>
      <c r="B555" s="23" t="s">
        <v>462</v>
      </c>
      <c r="C555" s="21"/>
      <c r="D555" s="21"/>
      <c r="E555" s="59"/>
      <c r="F555" s="60"/>
      <c r="G555" s="61"/>
    </row>
    <row r="556" spans="1:7" ht="38.25">
      <c r="A556" s="124"/>
      <c r="B556" s="98" t="s">
        <v>463</v>
      </c>
      <c r="C556" s="107"/>
      <c r="D556" s="107"/>
      <c r="E556" s="108"/>
      <c r="F556" s="109"/>
      <c r="G556" s="110"/>
    </row>
    <row r="557" spans="1:7">
      <c r="A557" s="124"/>
      <c r="B557" s="132"/>
      <c r="C557" s="107"/>
      <c r="D557" s="107"/>
      <c r="E557" s="108"/>
      <c r="F557" s="109"/>
      <c r="G557" s="110"/>
    </row>
    <row r="558" spans="1:7">
      <c r="A558" s="124"/>
      <c r="B558" s="98" t="s">
        <v>126</v>
      </c>
      <c r="C558" s="107"/>
      <c r="D558" s="107"/>
      <c r="E558" s="108"/>
      <c r="F558" s="109"/>
      <c r="G558" s="110"/>
    </row>
    <row r="559" spans="1:7" ht="38.25">
      <c r="A559" s="97" t="s">
        <v>464</v>
      </c>
      <c r="B559" s="98" t="s">
        <v>465</v>
      </c>
      <c r="C559" s="99" t="s">
        <v>8</v>
      </c>
      <c r="D559" s="99">
        <v>4</v>
      </c>
      <c r="E559" s="100"/>
      <c r="F559" s="101"/>
      <c r="G559" s="102">
        <f>E559*F559</f>
        <v>0</v>
      </c>
    </row>
    <row r="560" spans="1:7" ht="38.25">
      <c r="A560" s="97" t="s">
        <v>466</v>
      </c>
      <c r="B560" s="98" t="s">
        <v>467</v>
      </c>
      <c r="C560" s="99" t="s">
        <v>8</v>
      </c>
      <c r="D560" s="99">
        <v>58</v>
      </c>
      <c r="E560" s="100"/>
      <c r="F560" s="101"/>
      <c r="G560" s="102">
        <f t="shared" ref="G560:G570" si="2">E560*F560</f>
        <v>0</v>
      </c>
    </row>
    <row r="561" spans="1:7" ht="51">
      <c r="A561" s="97" t="s">
        <v>468</v>
      </c>
      <c r="B561" s="98" t="s">
        <v>469</v>
      </c>
      <c r="C561" s="99" t="s">
        <v>8</v>
      </c>
      <c r="D561" s="99">
        <v>21</v>
      </c>
      <c r="E561" s="100"/>
      <c r="F561" s="101"/>
      <c r="G561" s="102">
        <f t="shared" si="2"/>
        <v>0</v>
      </c>
    </row>
    <row r="562" spans="1:7">
      <c r="A562" s="97" t="s">
        <v>470</v>
      </c>
      <c r="B562" s="98" t="s">
        <v>471</v>
      </c>
      <c r="C562" s="99" t="s">
        <v>36</v>
      </c>
      <c r="D562" s="99">
        <v>1</v>
      </c>
      <c r="E562" s="100"/>
      <c r="F562" s="101"/>
      <c r="G562" s="102">
        <f t="shared" si="2"/>
        <v>0</v>
      </c>
    </row>
    <row r="563" spans="1:7" ht="38.25">
      <c r="A563" s="97" t="s">
        <v>472</v>
      </c>
      <c r="B563" s="98" t="s">
        <v>473</v>
      </c>
      <c r="C563" s="99" t="s">
        <v>8</v>
      </c>
      <c r="D563" s="99">
        <v>15</v>
      </c>
      <c r="E563" s="100"/>
      <c r="F563" s="101"/>
      <c r="G563" s="102">
        <f t="shared" si="2"/>
        <v>0</v>
      </c>
    </row>
    <row r="564" spans="1:7" ht="25.5">
      <c r="A564" s="97" t="s">
        <v>474</v>
      </c>
      <c r="B564" s="98" t="s">
        <v>475</v>
      </c>
      <c r="C564" s="99" t="s">
        <v>8</v>
      </c>
      <c r="D564" s="99">
        <v>5</v>
      </c>
      <c r="E564" s="100"/>
      <c r="F564" s="101"/>
      <c r="G564" s="102">
        <f t="shared" si="2"/>
        <v>0</v>
      </c>
    </row>
    <row r="565" spans="1:7" ht="25.5">
      <c r="A565" s="97" t="s">
        <v>476</v>
      </c>
      <c r="B565" s="98" t="s">
        <v>152</v>
      </c>
      <c r="C565" s="99" t="s">
        <v>100</v>
      </c>
      <c r="D565" s="99">
        <v>1500</v>
      </c>
      <c r="E565" s="100"/>
      <c r="F565" s="101"/>
      <c r="G565" s="102">
        <f t="shared" si="2"/>
        <v>0</v>
      </c>
    </row>
    <row r="566" spans="1:7" ht="25.5">
      <c r="A566" s="97" t="s">
        <v>477</v>
      </c>
      <c r="B566" s="98" t="s">
        <v>478</v>
      </c>
      <c r="C566" s="99" t="s">
        <v>100</v>
      </c>
      <c r="D566" s="99">
        <v>75</v>
      </c>
      <c r="E566" s="100"/>
      <c r="F566" s="101"/>
      <c r="G566" s="102">
        <f t="shared" si="2"/>
        <v>0</v>
      </c>
    </row>
    <row r="567" spans="1:7">
      <c r="A567" s="97" t="s">
        <v>479</v>
      </c>
      <c r="B567" s="98" t="s">
        <v>480</v>
      </c>
      <c r="C567" s="99" t="s">
        <v>36</v>
      </c>
      <c r="D567" s="99">
        <v>1</v>
      </c>
      <c r="E567" s="100"/>
      <c r="F567" s="101"/>
      <c r="G567" s="102">
        <f t="shared" si="2"/>
        <v>0</v>
      </c>
    </row>
    <row r="568" spans="1:7">
      <c r="A568" s="97" t="s">
        <v>481</v>
      </c>
      <c r="B568" s="98" t="s">
        <v>482</v>
      </c>
      <c r="C568" s="99" t="s">
        <v>36</v>
      </c>
      <c r="D568" s="99">
        <v>1</v>
      </c>
      <c r="E568" s="100"/>
      <c r="F568" s="101"/>
      <c r="G568" s="102">
        <f t="shared" si="2"/>
        <v>0</v>
      </c>
    </row>
    <row r="569" spans="1:7">
      <c r="A569" s="97" t="s">
        <v>483</v>
      </c>
      <c r="B569" s="98" t="s">
        <v>130</v>
      </c>
      <c r="C569" s="99" t="s">
        <v>8</v>
      </c>
      <c r="D569" s="99">
        <v>100</v>
      </c>
      <c r="E569" s="100"/>
      <c r="F569" s="101"/>
      <c r="G569" s="102">
        <f t="shared" si="2"/>
        <v>0</v>
      </c>
    </row>
    <row r="570" spans="1:7" ht="25.5">
      <c r="A570" s="97" t="s">
        <v>484</v>
      </c>
      <c r="B570" s="98" t="s">
        <v>485</v>
      </c>
      <c r="C570" s="99" t="s">
        <v>36</v>
      </c>
      <c r="D570" s="99"/>
      <c r="E570" s="100"/>
      <c r="F570" s="101"/>
      <c r="G570" s="102">
        <f t="shared" si="2"/>
        <v>0</v>
      </c>
    </row>
    <row r="571" spans="1:7">
      <c r="A571" s="83"/>
      <c r="B571" s="29"/>
      <c r="C571" s="21"/>
      <c r="D571" s="21"/>
      <c r="E571" s="59"/>
      <c r="F571" s="60"/>
      <c r="G571" s="61"/>
    </row>
    <row r="572" spans="1:7">
      <c r="A572" s="126"/>
      <c r="B572" s="126" t="s">
        <v>486</v>
      </c>
      <c r="C572" s="126"/>
      <c r="D572" s="126"/>
      <c r="E572" s="126"/>
      <c r="F572" s="126"/>
      <c r="G572" s="130">
        <f>SUM(G559:G570)</f>
        <v>0</v>
      </c>
    </row>
    <row r="573" spans="1:7">
      <c r="A573" s="83"/>
      <c r="B573" s="29"/>
      <c r="C573" s="21"/>
      <c r="D573" s="21"/>
      <c r="E573" s="59"/>
      <c r="F573" s="60"/>
      <c r="G573" s="61"/>
    </row>
    <row r="574" spans="1:7">
      <c r="A574" s="83"/>
      <c r="B574" s="29"/>
      <c r="C574" s="21"/>
      <c r="D574" s="21"/>
      <c r="E574" s="59"/>
      <c r="F574" s="60"/>
      <c r="G574" s="61"/>
    </row>
    <row r="575" spans="1:7" ht="25.5" customHeight="1">
      <c r="A575" s="83"/>
      <c r="B575" s="23" t="s">
        <v>487</v>
      </c>
      <c r="C575" s="21"/>
      <c r="D575" s="21"/>
      <c r="E575" s="59"/>
      <c r="F575" s="60"/>
      <c r="G575" s="61"/>
    </row>
    <row r="576" spans="1:7" ht="38.25">
      <c r="A576" s="124"/>
      <c r="B576" s="103" t="s">
        <v>488</v>
      </c>
      <c r="C576" s="107"/>
      <c r="D576" s="107"/>
      <c r="E576" s="108"/>
      <c r="F576" s="109"/>
      <c r="G576" s="110"/>
    </row>
    <row r="577" spans="1:7" ht="25.5">
      <c r="A577" s="124"/>
      <c r="B577" s="98" t="s">
        <v>91</v>
      </c>
      <c r="C577" s="107"/>
      <c r="D577" s="107"/>
      <c r="E577" s="108"/>
      <c r="F577" s="109"/>
      <c r="G577" s="110"/>
    </row>
    <row r="578" spans="1:7">
      <c r="A578" s="97" t="s">
        <v>489</v>
      </c>
      <c r="B578" s="132" t="s">
        <v>490</v>
      </c>
      <c r="C578" s="107"/>
      <c r="D578" s="107"/>
      <c r="E578" s="108"/>
      <c r="F578" s="109"/>
      <c r="G578" s="110"/>
    </row>
    <row r="579" spans="1:7" ht="38.25">
      <c r="A579" s="97" t="s">
        <v>491</v>
      </c>
      <c r="B579" s="90" t="s">
        <v>492</v>
      </c>
      <c r="C579" s="99" t="s">
        <v>8</v>
      </c>
      <c r="D579" s="99">
        <v>1</v>
      </c>
      <c r="E579" s="100"/>
      <c r="F579" s="101"/>
      <c r="G579" s="102">
        <f>E579*F579</f>
        <v>0</v>
      </c>
    </row>
    <row r="580" spans="1:7" ht="25.5">
      <c r="A580" s="97" t="s">
        <v>493</v>
      </c>
      <c r="B580" s="103" t="s">
        <v>485</v>
      </c>
      <c r="C580" s="99" t="s">
        <v>36</v>
      </c>
      <c r="D580" s="99">
        <v>1</v>
      </c>
      <c r="E580" s="100"/>
      <c r="F580" s="101"/>
      <c r="G580" s="102">
        <f>E580*F580</f>
        <v>0</v>
      </c>
    </row>
    <row r="581" spans="1:7">
      <c r="A581" s="83"/>
      <c r="B581" s="18"/>
      <c r="C581" s="40"/>
      <c r="D581" s="40"/>
      <c r="E581" s="59"/>
      <c r="F581" s="60"/>
      <c r="G581" s="61"/>
    </row>
    <row r="582" spans="1:7" ht="25.5">
      <c r="A582" s="97" t="s">
        <v>494</v>
      </c>
      <c r="B582" s="133" t="s">
        <v>495</v>
      </c>
      <c r="C582" s="134"/>
      <c r="D582" s="134"/>
      <c r="E582" s="108"/>
      <c r="F582" s="109"/>
      <c r="G582" s="110"/>
    </row>
    <row r="583" spans="1:7">
      <c r="A583" s="97"/>
      <c r="B583" s="98" t="s">
        <v>496</v>
      </c>
      <c r="C583" s="134"/>
      <c r="D583" s="134"/>
      <c r="E583" s="108"/>
      <c r="F583" s="113"/>
      <c r="G583" s="111"/>
    </row>
    <row r="584" spans="1:7" ht="25.5">
      <c r="A584" s="97" t="s">
        <v>497</v>
      </c>
      <c r="B584" s="90" t="s">
        <v>498</v>
      </c>
      <c r="C584" s="135" t="s">
        <v>36</v>
      </c>
      <c r="D584" s="135">
        <v>1</v>
      </c>
      <c r="E584" s="100"/>
      <c r="F584" s="101"/>
      <c r="G584" s="102">
        <f t="shared" ref="G584:G593" si="3">E584*F584</f>
        <v>0</v>
      </c>
    </row>
    <row r="585" spans="1:7" ht="25.5">
      <c r="A585" s="97" t="s">
        <v>499</v>
      </c>
      <c r="B585" s="90" t="s">
        <v>500</v>
      </c>
      <c r="C585" s="135" t="s">
        <v>8</v>
      </c>
      <c r="D585" s="135">
        <v>1</v>
      </c>
      <c r="E585" s="100"/>
      <c r="F585" s="101"/>
      <c r="G585" s="102">
        <f t="shared" si="3"/>
        <v>0</v>
      </c>
    </row>
    <row r="586" spans="1:7" ht="25.5">
      <c r="A586" s="97" t="s">
        <v>501</v>
      </c>
      <c r="B586" s="90" t="s">
        <v>502</v>
      </c>
      <c r="C586" s="135" t="s">
        <v>8</v>
      </c>
      <c r="D586" s="135">
        <v>7</v>
      </c>
      <c r="E586" s="100"/>
      <c r="F586" s="101"/>
      <c r="G586" s="102">
        <f t="shared" si="3"/>
        <v>0</v>
      </c>
    </row>
    <row r="587" spans="1:7" ht="25.5">
      <c r="A587" s="97" t="s">
        <v>503</v>
      </c>
      <c r="B587" s="90" t="s">
        <v>504</v>
      </c>
      <c r="C587" s="135" t="s">
        <v>8</v>
      </c>
      <c r="D587" s="135">
        <v>48</v>
      </c>
      <c r="E587" s="100"/>
      <c r="F587" s="101"/>
      <c r="G587" s="102">
        <f t="shared" si="3"/>
        <v>0</v>
      </c>
    </row>
    <row r="588" spans="1:7" ht="25.5">
      <c r="A588" s="97" t="s">
        <v>505</v>
      </c>
      <c r="B588" s="90" t="s">
        <v>506</v>
      </c>
      <c r="C588" s="135" t="s">
        <v>8</v>
      </c>
      <c r="D588" s="135">
        <v>11</v>
      </c>
      <c r="E588" s="100"/>
      <c r="F588" s="101"/>
      <c r="G588" s="102">
        <f t="shared" si="3"/>
        <v>0</v>
      </c>
    </row>
    <row r="589" spans="1:7" ht="25.5">
      <c r="A589" s="97" t="s">
        <v>507</v>
      </c>
      <c r="B589" s="90" t="s">
        <v>508</v>
      </c>
      <c r="C589" s="135" t="s">
        <v>8</v>
      </c>
      <c r="D589" s="135">
        <v>10</v>
      </c>
      <c r="E589" s="100"/>
      <c r="F589" s="101"/>
      <c r="G589" s="102">
        <f t="shared" si="3"/>
        <v>0</v>
      </c>
    </row>
    <row r="590" spans="1:7" ht="25.5">
      <c r="A590" s="97" t="s">
        <v>509</v>
      </c>
      <c r="B590" s="90" t="s">
        <v>510</v>
      </c>
      <c r="C590" s="135" t="s">
        <v>8</v>
      </c>
      <c r="D590" s="135">
        <v>26</v>
      </c>
      <c r="E590" s="100"/>
      <c r="F590" s="101"/>
      <c r="G590" s="102">
        <f t="shared" si="3"/>
        <v>0</v>
      </c>
    </row>
    <row r="591" spans="1:7" ht="25.5">
      <c r="A591" s="97" t="s">
        <v>511</v>
      </c>
      <c r="B591" s="90" t="s">
        <v>512</v>
      </c>
      <c r="C591" s="135" t="s">
        <v>8</v>
      </c>
      <c r="D591" s="135">
        <v>3</v>
      </c>
      <c r="E591" s="100"/>
      <c r="F591" s="101"/>
      <c r="G591" s="102">
        <f t="shared" si="3"/>
        <v>0</v>
      </c>
    </row>
    <row r="592" spans="1:7" ht="25.5">
      <c r="A592" s="97" t="s">
        <v>513</v>
      </c>
      <c r="B592" s="90" t="s">
        <v>514</v>
      </c>
      <c r="C592" s="135" t="s">
        <v>36</v>
      </c>
      <c r="D592" s="135">
        <v>1</v>
      </c>
      <c r="E592" s="100"/>
      <c r="F592" s="101"/>
      <c r="G592" s="102">
        <f t="shared" si="3"/>
        <v>0</v>
      </c>
    </row>
    <row r="593" spans="1:7" ht="25.5">
      <c r="A593" s="97" t="s">
        <v>515</v>
      </c>
      <c r="B593" s="98" t="s">
        <v>485</v>
      </c>
      <c r="C593" s="99" t="s">
        <v>36</v>
      </c>
      <c r="D593" s="99">
        <v>1</v>
      </c>
      <c r="E593" s="100"/>
      <c r="F593" s="101"/>
      <c r="G593" s="102">
        <f t="shared" si="3"/>
        <v>0</v>
      </c>
    </row>
    <row r="594" spans="1:7">
      <c r="A594" s="83"/>
      <c r="B594" s="18"/>
      <c r="C594" s="40"/>
      <c r="D594" s="40"/>
      <c r="E594" s="59"/>
      <c r="F594" s="60"/>
      <c r="G594" s="61"/>
    </row>
    <row r="595" spans="1:7">
      <c r="A595" s="131"/>
      <c r="B595" s="98" t="s">
        <v>516</v>
      </c>
      <c r="C595" s="134"/>
      <c r="D595" s="134"/>
      <c r="E595" s="108"/>
      <c r="F595" s="109"/>
      <c r="G595" s="110"/>
    </row>
    <row r="596" spans="1:7">
      <c r="A596" s="97" t="s">
        <v>517</v>
      </c>
      <c r="B596" s="90" t="s">
        <v>518</v>
      </c>
      <c r="C596" s="135" t="s">
        <v>8</v>
      </c>
      <c r="D596" s="135">
        <v>1</v>
      </c>
      <c r="E596" s="100"/>
      <c r="F596" s="101"/>
      <c r="G596" s="102">
        <f t="shared" ref="G596:G601" si="4">E596*F596</f>
        <v>0</v>
      </c>
    </row>
    <row r="597" spans="1:7">
      <c r="A597" s="97" t="s">
        <v>519</v>
      </c>
      <c r="B597" s="90" t="s">
        <v>520</v>
      </c>
      <c r="C597" s="135" t="s">
        <v>36</v>
      </c>
      <c r="D597" s="135">
        <v>1</v>
      </c>
      <c r="E597" s="100"/>
      <c r="F597" s="101"/>
      <c r="G597" s="102">
        <f t="shared" si="4"/>
        <v>0</v>
      </c>
    </row>
    <row r="598" spans="1:7">
      <c r="A598" s="97" t="s">
        <v>521</v>
      </c>
      <c r="B598" s="90" t="s">
        <v>522</v>
      </c>
      <c r="C598" s="135" t="s">
        <v>36</v>
      </c>
      <c r="D598" s="135">
        <v>1</v>
      </c>
      <c r="E598" s="100"/>
      <c r="F598" s="101"/>
      <c r="G598" s="102">
        <f t="shared" si="4"/>
        <v>0</v>
      </c>
    </row>
    <row r="599" spans="1:7">
      <c r="A599" s="97" t="s">
        <v>523</v>
      </c>
      <c r="B599" s="90" t="s">
        <v>524</v>
      </c>
      <c r="C599" s="135" t="s">
        <v>36</v>
      </c>
      <c r="D599" s="135">
        <v>1</v>
      </c>
      <c r="E599" s="100"/>
      <c r="F599" s="101"/>
      <c r="G599" s="102">
        <f t="shared" si="4"/>
        <v>0</v>
      </c>
    </row>
    <row r="600" spans="1:7" ht="25.5">
      <c r="A600" s="97" t="s">
        <v>525</v>
      </c>
      <c r="B600" s="90" t="s">
        <v>514</v>
      </c>
      <c r="C600" s="135" t="s">
        <v>36</v>
      </c>
      <c r="D600" s="135">
        <v>1</v>
      </c>
      <c r="E600" s="100"/>
      <c r="F600" s="101"/>
      <c r="G600" s="102">
        <f t="shared" si="4"/>
        <v>0</v>
      </c>
    </row>
    <row r="601" spans="1:7" ht="25.5">
      <c r="A601" s="97" t="s">
        <v>526</v>
      </c>
      <c r="B601" s="98" t="s">
        <v>485</v>
      </c>
      <c r="C601" s="99" t="s">
        <v>36</v>
      </c>
      <c r="D601" s="99">
        <v>1</v>
      </c>
      <c r="E601" s="100"/>
      <c r="F601" s="101"/>
      <c r="G601" s="102">
        <f t="shared" si="4"/>
        <v>0</v>
      </c>
    </row>
    <row r="602" spans="1:7">
      <c r="A602" s="83"/>
      <c r="B602" s="18"/>
      <c r="C602" s="40"/>
      <c r="D602" s="40"/>
      <c r="E602" s="59"/>
      <c r="F602" s="60"/>
      <c r="G602" s="61"/>
    </row>
    <row r="603" spans="1:7">
      <c r="A603" s="124"/>
      <c r="B603" s="98" t="s">
        <v>126</v>
      </c>
      <c r="C603" s="134"/>
      <c r="D603" s="134"/>
      <c r="E603" s="108"/>
      <c r="F603" s="109"/>
      <c r="G603" s="110"/>
    </row>
    <row r="604" spans="1:7" ht="25.5">
      <c r="A604" s="97" t="s">
        <v>527</v>
      </c>
      <c r="B604" s="98" t="s">
        <v>528</v>
      </c>
      <c r="C604" s="135" t="s">
        <v>100</v>
      </c>
      <c r="D604" s="135">
        <v>60</v>
      </c>
      <c r="E604" s="100"/>
      <c r="F604" s="101"/>
      <c r="G604" s="102">
        <f>E604*F604</f>
        <v>0</v>
      </c>
    </row>
    <row r="605" spans="1:7">
      <c r="A605" s="83"/>
      <c r="B605" s="29"/>
      <c r="C605" s="40"/>
      <c r="D605" s="40"/>
      <c r="E605" s="59"/>
      <c r="F605" s="60"/>
      <c r="G605" s="61"/>
    </row>
    <row r="606" spans="1:7">
      <c r="A606" s="97" t="s">
        <v>529</v>
      </c>
      <c r="B606" s="98" t="s">
        <v>530</v>
      </c>
      <c r="C606" s="135" t="s">
        <v>100</v>
      </c>
      <c r="D606" s="135">
        <v>1320</v>
      </c>
      <c r="E606" s="100"/>
      <c r="F606" s="101"/>
      <c r="G606" s="102">
        <f t="shared" ref="G606:G614" si="5">E606*F606</f>
        <v>0</v>
      </c>
    </row>
    <row r="607" spans="1:7">
      <c r="A607" s="97" t="s">
        <v>531</v>
      </c>
      <c r="B607" s="98" t="s">
        <v>532</v>
      </c>
      <c r="C607" s="135" t="s">
        <v>100</v>
      </c>
      <c r="D607" s="135">
        <v>0</v>
      </c>
      <c r="E607" s="100"/>
      <c r="F607" s="101"/>
      <c r="G607" s="102">
        <f t="shared" si="5"/>
        <v>0</v>
      </c>
    </row>
    <row r="608" spans="1:7" ht="25.5">
      <c r="A608" s="97" t="s">
        <v>533</v>
      </c>
      <c r="B608" s="98" t="s">
        <v>534</v>
      </c>
      <c r="C608" s="135" t="s">
        <v>100</v>
      </c>
      <c r="D608" s="135">
        <v>540</v>
      </c>
      <c r="E608" s="100"/>
      <c r="F608" s="101"/>
      <c r="G608" s="102">
        <f t="shared" si="5"/>
        <v>0</v>
      </c>
    </row>
    <row r="609" spans="1:7" ht="25.5">
      <c r="A609" s="97" t="s">
        <v>535</v>
      </c>
      <c r="B609" s="98" t="s">
        <v>536</v>
      </c>
      <c r="C609" s="135" t="s">
        <v>100</v>
      </c>
      <c r="D609" s="135">
        <v>120</v>
      </c>
      <c r="E609" s="100"/>
      <c r="F609" s="101"/>
      <c r="G609" s="102">
        <f t="shared" si="5"/>
        <v>0</v>
      </c>
    </row>
    <row r="610" spans="1:7" ht="25.5">
      <c r="A610" s="97" t="s">
        <v>537</v>
      </c>
      <c r="B610" s="98" t="s">
        <v>538</v>
      </c>
      <c r="C610" s="135" t="s">
        <v>100</v>
      </c>
      <c r="D610" s="135">
        <v>120</v>
      </c>
      <c r="E610" s="100"/>
      <c r="F610" s="101"/>
      <c r="G610" s="102">
        <f t="shared" si="5"/>
        <v>0</v>
      </c>
    </row>
    <row r="611" spans="1:7" ht="25.5">
      <c r="A611" s="97" t="s">
        <v>539</v>
      </c>
      <c r="B611" s="98" t="s">
        <v>540</v>
      </c>
      <c r="C611" s="135" t="s">
        <v>100</v>
      </c>
      <c r="D611" s="135">
        <v>100</v>
      </c>
      <c r="E611" s="100"/>
      <c r="F611" s="101"/>
      <c r="G611" s="102">
        <f t="shared" si="5"/>
        <v>0</v>
      </c>
    </row>
    <row r="612" spans="1:7">
      <c r="A612" s="97" t="s">
        <v>541</v>
      </c>
      <c r="B612" s="98" t="s">
        <v>542</v>
      </c>
      <c r="C612" s="135" t="s">
        <v>100</v>
      </c>
      <c r="D612" s="135">
        <v>60</v>
      </c>
      <c r="E612" s="100"/>
      <c r="F612" s="101"/>
      <c r="G612" s="102">
        <f t="shared" si="5"/>
        <v>0</v>
      </c>
    </row>
    <row r="613" spans="1:7">
      <c r="A613" s="97" t="s">
        <v>543</v>
      </c>
      <c r="B613" s="98" t="s">
        <v>544</v>
      </c>
      <c r="C613" s="135" t="s">
        <v>100</v>
      </c>
      <c r="D613" s="135">
        <v>200</v>
      </c>
      <c r="E613" s="100"/>
      <c r="F613" s="101"/>
      <c r="G613" s="102">
        <f t="shared" si="5"/>
        <v>0</v>
      </c>
    </row>
    <row r="614" spans="1:7" ht="25.5">
      <c r="A614" s="97" t="s">
        <v>545</v>
      </c>
      <c r="B614" s="98" t="s">
        <v>485</v>
      </c>
      <c r="C614" s="99" t="s">
        <v>36</v>
      </c>
      <c r="D614" s="99">
        <v>1</v>
      </c>
      <c r="E614" s="100"/>
      <c r="F614" s="101"/>
      <c r="G614" s="102">
        <f t="shared" si="5"/>
        <v>0</v>
      </c>
    </row>
    <row r="615" spans="1:7">
      <c r="A615" s="83"/>
      <c r="B615" s="29"/>
      <c r="C615" s="40"/>
      <c r="D615" s="40"/>
      <c r="E615" s="59"/>
      <c r="F615" s="60"/>
      <c r="G615" s="61"/>
    </row>
    <row r="616" spans="1:7">
      <c r="A616" s="124"/>
      <c r="B616" s="98" t="s">
        <v>97</v>
      </c>
      <c r="C616" s="107"/>
      <c r="D616" s="107"/>
      <c r="E616" s="108"/>
      <c r="F616" s="109"/>
      <c r="G616" s="110"/>
    </row>
    <row r="617" spans="1:7">
      <c r="A617" s="97" t="s">
        <v>546</v>
      </c>
      <c r="B617" s="136" t="s">
        <v>480</v>
      </c>
      <c r="C617" s="135" t="s">
        <v>36</v>
      </c>
      <c r="D617" s="135">
        <v>1</v>
      </c>
      <c r="E617" s="100"/>
      <c r="F617" s="101"/>
      <c r="G617" s="102">
        <f>E617*F617</f>
        <v>0</v>
      </c>
    </row>
    <row r="618" spans="1:7">
      <c r="A618" s="97" t="s">
        <v>547</v>
      </c>
      <c r="B618" s="136" t="s">
        <v>548</v>
      </c>
      <c r="C618" s="135" t="s">
        <v>36</v>
      </c>
      <c r="D618" s="135">
        <v>1</v>
      </c>
      <c r="E618" s="100"/>
      <c r="F618" s="101"/>
      <c r="G618" s="102">
        <f>E618*F618</f>
        <v>0</v>
      </c>
    </row>
    <row r="619" spans="1:7" ht="25.5">
      <c r="A619" s="97" t="s">
        <v>549</v>
      </c>
      <c r="B619" s="98" t="s">
        <v>485</v>
      </c>
      <c r="C619" s="99" t="s">
        <v>36</v>
      </c>
      <c r="D619" s="99">
        <v>1</v>
      </c>
      <c r="E619" s="100"/>
      <c r="F619" s="101"/>
      <c r="G619" s="102">
        <f>E619*F619</f>
        <v>0</v>
      </c>
    </row>
    <row r="620" spans="1:7">
      <c r="A620" s="97" t="s">
        <v>550</v>
      </c>
      <c r="B620" s="98" t="s">
        <v>115</v>
      </c>
      <c r="C620" s="99" t="s">
        <v>36</v>
      </c>
      <c r="D620" s="99">
        <v>1</v>
      </c>
      <c r="E620" s="100"/>
      <c r="F620" s="101"/>
      <c r="G620" s="102">
        <f>E620*F620</f>
        <v>0</v>
      </c>
    </row>
    <row r="621" spans="1:7">
      <c r="A621" s="83"/>
      <c r="B621" s="29"/>
      <c r="C621" s="21"/>
      <c r="D621" s="21"/>
      <c r="E621" s="59"/>
      <c r="F621" s="60"/>
      <c r="G621" s="61"/>
    </row>
    <row r="622" spans="1:7">
      <c r="A622" s="97" t="s">
        <v>551</v>
      </c>
      <c r="B622" s="133" t="s">
        <v>552</v>
      </c>
      <c r="C622" s="134"/>
      <c r="D622" s="134"/>
      <c r="E622" s="108"/>
      <c r="F622" s="109"/>
      <c r="G622" s="110"/>
    </row>
    <row r="623" spans="1:7">
      <c r="A623" s="97"/>
      <c r="B623" s="137" t="s">
        <v>126</v>
      </c>
      <c r="C623" s="134"/>
      <c r="D623" s="134"/>
      <c r="E623" s="108"/>
      <c r="F623" s="109"/>
      <c r="G623" s="110"/>
    </row>
    <row r="624" spans="1:7">
      <c r="A624" s="97" t="s">
        <v>553</v>
      </c>
      <c r="B624" s="90" t="s">
        <v>554</v>
      </c>
      <c r="C624" s="135" t="s">
        <v>8</v>
      </c>
      <c r="D624" s="135">
        <v>1</v>
      </c>
      <c r="E624" s="100"/>
      <c r="F624" s="101"/>
      <c r="G624" s="102">
        <f t="shared" ref="G624:G631" si="6">E624*F624</f>
        <v>0</v>
      </c>
    </row>
    <row r="625" spans="1:7" ht="25.5">
      <c r="A625" s="97" t="s">
        <v>555</v>
      </c>
      <c r="B625" s="90" t="s">
        <v>502</v>
      </c>
      <c r="C625" s="135" t="s">
        <v>8</v>
      </c>
      <c r="D625" s="135">
        <v>4</v>
      </c>
      <c r="E625" s="100"/>
      <c r="F625" s="101"/>
      <c r="G625" s="102">
        <f t="shared" si="6"/>
        <v>0</v>
      </c>
    </row>
    <row r="626" spans="1:7" ht="25.5">
      <c r="A626" s="97" t="s">
        <v>556</v>
      </c>
      <c r="B626" s="90" t="s">
        <v>504</v>
      </c>
      <c r="C626" s="135" t="s">
        <v>8</v>
      </c>
      <c r="D626" s="135">
        <v>6</v>
      </c>
      <c r="E626" s="100"/>
      <c r="F626" s="101"/>
      <c r="G626" s="102">
        <f t="shared" si="6"/>
        <v>0</v>
      </c>
    </row>
    <row r="627" spans="1:7" ht="25.5">
      <c r="A627" s="97" t="s">
        <v>557</v>
      </c>
      <c r="B627" s="90" t="s">
        <v>506</v>
      </c>
      <c r="C627" s="135" t="s">
        <v>8</v>
      </c>
      <c r="D627" s="135">
        <v>9</v>
      </c>
      <c r="E627" s="100"/>
      <c r="F627" s="101"/>
      <c r="G627" s="102">
        <f t="shared" si="6"/>
        <v>0</v>
      </c>
    </row>
    <row r="628" spans="1:7" ht="25.5">
      <c r="A628" s="97" t="s">
        <v>558</v>
      </c>
      <c r="B628" s="90" t="s">
        <v>508</v>
      </c>
      <c r="C628" s="135" t="s">
        <v>8</v>
      </c>
      <c r="D628" s="135">
        <v>11</v>
      </c>
      <c r="E628" s="100"/>
      <c r="F628" s="101"/>
      <c r="G628" s="102">
        <f t="shared" si="6"/>
        <v>0</v>
      </c>
    </row>
    <row r="629" spans="1:7" ht="25.5">
      <c r="A629" s="97" t="s">
        <v>559</v>
      </c>
      <c r="B629" s="90" t="s">
        <v>510</v>
      </c>
      <c r="C629" s="135" t="s">
        <v>8</v>
      </c>
      <c r="D629" s="135">
        <v>3</v>
      </c>
      <c r="E629" s="100"/>
      <c r="F629" s="101"/>
      <c r="G629" s="102">
        <f t="shared" si="6"/>
        <v>0</v>
      </c>
    </row>
    <row r="630" spans="1:7" ht="25.5">
      <c r="A630" s="97" t="s">
        <v>560</v>
      </c>
      <c r="B630" s="90" t="s">
        <v>514</v>
      </c>
      <c r="C630" s="135" t="s">
        <v>36</v>
      </c>
      <c r="D630" s="135">
        <v>1</v>
      </c>
      <c r="E630" s="100"/>
      <c r="F630" s="101"/>
      <c r="G630" s="102">
        <f t="shared" si="6"/>
        <v>0</v>
      </c>
    </row>
    <row r="631" spans="1:7" ht="25.5">
      <c r="A631" s="97" t="s">
        <v>561</v>
      </c>
      <c r="B631" s="98" t="s">
        <v>485</v>
      </c>
      <c r="C631" s="99" t="s">
        <v>36</v>
      </c>
      <c r="D631" s="99">
        <v>1</v>
      </c>
      <c r="E631" s="100"/>
      <c r="F631" s="101"/>
      <c r="G631" s="102">
        <f t="shared" si="6"/>
        <v>0</v>
      </c>
    </row>
    <row r="632" spans="1:7">
      <c r="A632" s="83"/>
      <c r="B632" s="18"/>
      <c r="C632" s="40"/>
      <c r="D632" s="40"/>
      <c r="E632" s="59"/>
      <c r="F632" s="60"/>
      <c r="G632" s="61"/>
    </row>
    <row r="633" spans="1:7">
      <c r="A633" s="124"/>
      <c r="B633" s="98" t="s">
        <v>562</v>
      </c>
      <c r="C633" s="134"/>
      <c r="D633" s="134"/>
      <c r="E633" s="108"/>
      <c r="F633" s="109"/>
      <c r="G633" s="110"/>
    </row>
    <row r="634" spans="1:7">
      <c r="A634" s="97" t="s">
        <v>563</v>
      </c>
      <c r="B634" s="90" t="s">
        <v>520</v>
      </c>
      <c r="C634" s="135" t="s">
        <v>36</v>
      </c>
      <c r="D634" s="135">
        <v>1</v>
      </c>
      <c r="E634" s="100"/>
      <c r="F634" s="101"/>
      <c r="G634" s="102">
        <f>E634*F634</f>
        <v>0</v>
      </c>
    </row>
    <row r="635" spans="1:7">
      <c r="A635" s="97" t="s">
        <v>564</v>
      </c>
      <c r="B635" s="90" t="s">
        <v>524</v>
      </c>
      <c r="C635" s="135" t="s">
        <v>36</v>
      </c>
      <c r="D635" s="135">
        <v>4</v>
      </c>
      <c r="E635" s="100"/>
      <c r="F635" s="101"/>
      <c r="G635" s="102">
        <f>E635*F635</f>
        <v>0</v>
      </c>
    </row>
    <row r="636" spans="1:7" ht="25.5">
      <c r="A636" s="97" t="s">
        <v>565</v>
      </c>
      <c r="B636" s="90" t="s">
        <v>514</v>
      </c>
      <c r="C636" s="135" t="s">
        <v>36</v>
      </c>
      <c r="D636" s="135">
        <v>1</v>
      </c>
      <c r="E636" s="100"/>
      <c r="F636" s="101"/>
      <c r="G636" s="102">
        <f>E636*F636</f>
        <v>0</v>
      </c>
    </row>
    <row r="637" spans="1:7" ht="25.5">
      <c r="A637" s="97" t="s">
        <v>566</v>
      </c>
      <c r="B637" s="98" t="s">
        <v>485</v>
      </c>
      <c r="C637" s="99" t="s">
        <v>36</v>
      </c>
      <c r="D637" s="99">
        <v>1</v>
      </c>
      <c r="E637" s="100"/>
      <c r="F637" s="101"/>
      <c r="G637" s="102">
        <f>E637*F637</f>
        <v>0</v>
      </c>
    </row>
    <row r="638" spans="1:7">
      <c r="A638" s="83"/>
      <c r="B638" s="18"/>
      <c r="C638" s="40"/>
      <c r="D638" s="40"/>
      <c r="E638" s="59"/>
      <c r="F638" s="60"/>
      <c r="G638" s="61"/>
    </row>
    <row r="639" spans="1:7">
      <c r="A639" s="124"/>
      <c r="B639" s="98" t="s">
        <v>126</v>
      </c>
      <c r="C639" s="134"/>
      <c r="D639" s="134"/>
      <c r="E639" s="108"/>
      <c r="F639" s="109"/>
      <c r="G639" s="110"/>
    </row>
    <row r="640" spans="1:7" ht="25.5">
      <c r="A640" s="97" t="s">
        <v>567</v>
      </c>
      <c r="B640" s="98" t="s">
        <v>528</v>
      </c>
      <c r="C640" s="135" t="s">
        <v>100</v>
      </c>
      <c r="D640" s="135">
        <v>60</v>
      </c>
      <c r="E640" s="100"/>
      <c r="F640" s="101"/>
      <c r="G640" s="102">
        <f t="shared" ref="G640:G646" si="7">E640*F640</f>
        <v>0</v>
      </c>
    </row>
    <row r="641" spans="1:7">
      <c r="A641" s="97" t="s">
        <v>568</v>
      </c>
      <c r="B641" s="98" t="s">
        <v>530</v>
      </c>
      <c r="C641" s="135" t="s">
        <v>100</v>
      </c>
      <c r="D641" s="135">
        <v>380</v>
      </c>
      <c r="E641" s="100"/>
      <c r="F641" s="101"/>
      <c r="G641" s="102">
        <f t="shared" si="7"/>
        <v>0</v>
      </c>
    </row>
    <row r="642" spans="1:7">
      <c r="A642" s="97" t="s">
        <v>569</v>
      </c>
      <c r="B642" s="98" t="s">
        <v>532</v>
      </c>
      <c r="C642" s="135" t="s">
        <v>100</v>
      </c>
      <c r="D642" s="135">
        <v>0</v>
      </c>
      <c r="E642" s="100"/>
      <c r="F642" s="101"/>
      <c r="G642" s="102">
        <f t="shared" si="7"/>
        <v>0</v>
      </c>
    </row>
    <row r="643" spans="1:7" ht="25.5">
      <c r="A643" s="97" t="s">
        <v>570</v>
      </c>
      <c r="B643" s="98" t="s">
        <v>534</v>
      </c>
      <c r="C643" s="135" t="s">
        <v>100</v>
      </c>
      <c r="D643" s="135">
        <v>210</v>
      </c>
      <c r="E643" s="100"/>
      <c r="F643" s="101"/>
      <c r="G643" s="102">
        <f t="shared" si="7"/>
        <v>0</v>
      </c>
    </row>
    <row r="644" spans="1:7" ht="25.5">
      <c r="A644" s="97" t="s">
        <v>571</v>
      </c>
      <c r="B644" s="98" t="s">
        <v>540</v>
      </c>
      <c r="C644" s="135" t="s">
        <v>100</v>
      </c>
      <c r="D644" s="135">
        <v>100</v>
      </c>
      <c r="E644" s="100"/>
      <c r="F644" s="101"/>
      <c r="G644" s="102">
        <f t="shared" si="7"/>
        <v>0</v>
      </c>
    </row>
    <row r="645" spans="1:7">
      <c r="A645" s="97" t="s">
        <v>572</v>
      </c>
      <c r="B645" s="98" t="s">
        <v>544</v>
      </c>
      <c r="C645" s="135" t="s">
        <v>100</v>
      </c>
      <c r="D645" s="135">
        <v>200</v>
      </c>
      <c r="E645" s="100"/>
      <c r="F645" s="101"/>
      <c r="G645" s="102">
        <f t="shared" si="7"/>
        <v>0</v>
      </c>
    </row>
    <row r="646" spans="1:7" ht="25.5">
      <c r="A646" s="97" t="s">
        <v>573</v>
      </c>
      <c r="B646" s="98" t="s">
        <v>485</v>
      </c>
      <c r="C646" s="99" t="s">
        <v>36</v>
      </c>
      <c r="D646" s="99">
        <v>1</v>
      </c>
      <c r="E646" s="100"/>
      <c r="F646" s="101"/>
      <c r="G646" s="102">
        <f t="shared" si="7"/>
        <v>0</v>
      </c>
    </row>
    <row r="647" spans="1:7">
      <c r="A647" s="83"/>
      <c r="B647" s="29"/>
      <c r="C647" s="40"/>
      <c r="D647" s="40"/>
      <c r="E647" s="59"/>
      <c r="F647" s="60"/>
      <c r="G647" s="61"/>
    </row>
    <row r="648" spans="1:7">
      <c r="A648" s="124"/>
      <c r="B648" s="98" t="s">
        <v>97</v>
      </c>
      <c r="C648" s="107"/>
      <c r="D648" s="107"/>
      <c r="E648" s="108"/>
      <c r="F648" s="109"/>
      <c r="G648" s="110"/>
    </row>
    <row r="649" spans="1:7">
      <c r="A649" s="97" t="s">
        <v>574</v>
      </c>
      <c r="B649" s="136" t="s">
        <v>480</v>
      </c>
      <c r="C649" s="135" t="s">
        <v>36</v>
      </c>
      <c r="D649" s="135">
        <v>1</v>
      </c>
      <c r="E649" s="100"/>
      <c r="F649" s="101"/>
      <c r="G649" s="102">
        <f>E649*F649</f>
        <v>0</v>
      </c>
    </row>
    <row r="650" spans="1:7">
      <c r="A650" s="97" t="s">
        <v>575</v>
      </c>
      <c r="B650" s="136" t="s">
        <v>548</v>
      </c>
      <c r="C650" s="135" t="s">
        <v>36</v>
      </c>
      <c r="D650" s="135">
        <v>1</v>
      </c>
      <c r="E650" s="100"/>
      <c r="F650" s="101"/>
      <c r="G650" s="102">
        <f>E650*F650</f>
        <v>0</v>
      </c>
    </row>
    <row r="651" spans="1:7" ht="25.5">
      <c r="A651" s="97" t="s">
        <v>576</v>
      </c>
      <c r="B651" s="98" t="s">
        <v>485</v>
      </c>
      <c r="C651" s="99" t="s">
        <v>36</v>
      </c>
      <c r="D651" s="99">
        <v>1</v>
      </c>
      <c r="E651" s="100"/>
      <c r="F651" s="101"/>
      <c r="G651" s="102">
        <f>E651*F651</f>
        <v>0</v>
      </c>
    </row>
    <row r="652" spans="1:7">
      <c r="A652" s="97" t="s">
        <v>577</v>
      </c>
      <c r="B652" s="98" t="s">
        <v>115</v>
      </c>
      <c r="C652" s="99" t="s">
        <v>36</v>
      </c>
      <c r="D652" s="99">
        <v>1</v>
      </c>
      <c r="E652" s="100"/>
      <c r="F652" s="101"/>
      <c r="G652" s="102">
        <f>E652*F652</f>
        <v>0</v>
      </c>
    </row>
    <row r="653" spans="1:7">
      <c r="A653" s="83"/>
      <c r="B653" s="29"/>
      <c r="C653" s="21"/>
      <c r="D653" s="21"/>
      <c r="E653" s="59"/>
      <c r="F653" s="60"/>
      <c r="G653" s="61"/>
    </row>
    <row r="654" spans="1:7">
      <c r="A654" s="97" t="s">
        <v>578</v>
      </c>
      <c r="B654" s="138" t="s">
        <v>579</v>
      </c>
      <c r="C654" s="134"/>
      <c r="D654" s="134"/>
      <c r="E654" s="108"/>
      <c r="F654" s="109"/>
      <c r="G654" s="110"/>
    </row>
    <row r="655" spans="1:7">
      <c r="A655" s="97"/>
      <c r="B655" s="104" t="s">
        <v>580</v>
      </c>
      <c r="C655" s="139"/>
      <c r="D655" s="107"/>
      <c r="E655" s="108"/>
      <c r="F655" s="109"/>
      <c r="G655" s="110"/>
    </row>
    <row r="656" spans="1:7">
      <c r="A656" s="97" t="s">
        <v>581</v>
      </c>
      <c r="B656" s="90" t="s">
        <v>582</v>
      </c>
      <c r="C656" s="135" t="s">
        <v>36</v>
      </c>
      <c r="D656" s="99">
        <v>1</v>
      </c>
      <c r="E656" s="100"/>
      <c r="F656" s="101"/>
      <c r="G656" s="102">
        <f>E656*F656</f>
        <v>0</v>
      </c>
    </row>
    <row r="657" spans="1:7">
      <c r="A657" s="97" t="s">
        <v>583</v>
      </c>
      <c r="B657" s="90" t="s">
        <v>584</v>
      </c>
      <c r="C657" s="135" t="s">
        <v>36</v>
      </c>
      <c r="D657" s="99">
        <v>1</v>
      </c>
      <c r="E657" s="100"/>
      <c r="F657" s="101"/>
      <c r="G657" s="102">
        <f>E657*F657</f>
        <v>0</v>
      </c>
    </row>
    <row r="658" spans="1:7" ht="25.5">
      <c r="A658" s="97" t="s">
        <v>585</v>
      </c>
      <c r="B658" s="90" t="s">
        <v>586</v>
      </c>
      <c r="C658" s="135" t="s">
        <v>36</v>
      </c>
      <c r="D658" s="99">
        <v>1</v>
      </c>
      <c r="E658" s="100"/>
      <c r="F658" s="101"/>
      <c r="G658" s="102">
        <f>E658*F658</f>
        <v>0</v>
      </c>
    </row>
    <row r="659" spans="1:7">
      <c r="A659" s="97" t="s">
        <v>587</v>
      </c>
      <c r="B659" s="90" t="s">
        <v>588</v>
      </c>
      <c r="C659" s="135" t="s">
        <v>36</v>
      </c>
      <c r="D659" s="99">
        <v>1</v>
      </c>
      <c r="E659" s="100"/>
      <c r="F659" s="101"/>
      <c r="G659" s="102">
        <f>E659*F659</f>
        <v>0</v>
      </c>
    </row>
    <row r="660" spans="1:7">
      <c r="A660" s="97" t="s">
        <v>589</v>
      </c>
      <c r="B660" s="90" t="s">
        <v>590</v>
      </c>
      <c r="C660" s="135" t="s">
        <v>36</v>
      </c>
      <c r="D660" s="99">
        <v>1</v>
      </c>
      <c r="E660" s="100"/>
      <c r="F660" s="101"/>
      <c r="G660" s="102">
        <f>E660*F660</f>
        <v>0</v>
      </c>
    </row>
    <row r="661" spans="1:7">
      <c r="A661" s="83"/>
      <c r="B661" s="18"/>
      <c r="C661" s="40"/>
      <c r="D661" s="21"/>
      <c r="E661" s="59"/>
      <c r="F661" s="60"/>
      <c r="G661" s="61"/>
    </row>
    <row r="662" spans="1:7" ht="25.5">
      <c r="A662" s="97" t="s">
        <v>591</v>
      </c>
      <c r="B662" s="138" t="s">
        <v>592</v>
      </c>
      <c r="C662" s="134"/>
      <c r="D662" s="134"/>
      <c r="E662" s="108"/>
      <c r="F662" s="109"/>
      <c r="G662" s="110"/>
    </row>
    <row r="663" spans="1:7">
      <c r="A663" s="97"/>
      <c r="B663" s="104" t="s">
        <v>580</v>
      </c>
      <c r="C663" s="139"/>
      <c r="D663" s="107"/>
      <c r="E663" s="108"/>
      <c r="F663" s="109"/>
      <c r="G663" s="110"/>
    </row>
    <row r="664" spans="1:7" ht="25.5">
      <c r="A664" s="97" t="s">
        <v>593</v>
      </c>
      <c r="B664" s="90" t="s">
        <v>594</v>
      </c>
      <c r="C664" s="135" t="s">
        <v>36</v>
      </c>
      <c r="D664" s="99">
        <v>1</v>
      </c>
      <c r="E664" s="100"/>
      <c r="F664" s="101"/>
      <c r="G664" s="102">
        <f>E664*F664</f>
        <v>0</v>
      </c>
    </row>
    <row r="665" spans="1:7" ht="25.5">
      <c r="A665" s="97" t="s">
        <v>595</v>
      </c>
      <c r="B665" s="90" t="s">
        <v>596</v>
      </c>
      <c r="C665" s="135" t="s">
        <v>36</v>
      </c>
      <c r="D665" s="99">
        <v>1</v>
      </c>
      <c r="E665" s="100"/>
      <c r="F665" s="101"/>
      <c r="G665" s="102">
        <f>E665*F665</f>
        <v>0</v>
      </c>
    </row>
    <row r="666" spans="1:7">
      <c r="A666" s="83"/>
      <c r="B666" s="18"/>
      <c r="C666" s="40"/>
      <c r="D666" s="21"/>
      <c r="E666" s="59"/>
      <c r="F666" s="60"/>
      <c r="G666" s="61"/>
    </row>
    <row r="667" spans="1:7">
      <c r="A667" s="126"/>
      <c r="B667" s="126" t="s">
        <v>597</v>
      </c>
      <c r="C667" s="126"/>
      <c r="D667" s="126"/>
      <c r="E667" s="126"/>
      <c r="F667" s="126"/>
      <c r="G667" s="130">
        <f>SUM(G579:G665)</f>
        <v>0</v>
      </c>
    </row>
    <row r="668" spans="1:7">
      <c r="A668" s="83"/>
      <c r="B668" s="28"/>
      <c r="C668" s="21"/>
      <c r="D668" s="21"/>
      <c r="E668" s="59"/>
      <c r="F668" s="60"/>
      <c r="G668" s="61"/>
    </row>
    <row r="669" spans="1:7">
      <c r="A669" s="83"/>
      <c r="B669" s="29"/>
      <c r="C669" s="21"/>
      <c r="D669" s="21"/>
      <c r="E669" s="59"/>
      <c r="F669" s="60"/>
      <c r="G669" s="61"/>
    </row>
    <row r="670" spans="1:7" ht="26.25" customHeight="1">
      <c r="A670" s="83"/>
      <c r="B670" s="23" t="s">
        <v>598</v>
      </c>
      <c r="C670" s="21"/>
      <c r="D670" s="21"/>
      <c r="E670" s="59"/>
      <c r="F670" s="60"/>
      <c r="G670" s="61"/>
    </row>
    <row r="671" spans="1:7">
      <c r="A671" s="83"/>
      <c r="B671" s="23"/>
      <c r="C671" s="21"/>
      <c r="D671" s="21"/>
      <c r="E671" s="59"/>
      <c r="F671" s="60"/>
      <c r="G671" s="61"/>
    </row>
    <row r="672" spans="1:7">
      <c r="A672" s="97" t="s">
        <v>599</v>
      </c>
      <c r="B672" s="122" t="s">
        <v>600</v>
      </c>
      <c r="C672" s="107"/>
      <c r="D672" s="107"/>
      <c r="E672" s="108"/>
      <c r="F672" s="109"/>
      <c r="G672" s="110"/>
    </row>
    <row r="673" spans="1:7">
      <c r="A673" s="97"/>
      <c r="B673" s="122"/>
      <c r="C673" s="107"/>
      <c r="D673" s="107"/>
      <c r="E673" s="108"/>
      <c r="F673" s="109"/>
      <c r="G673" s="110"/>
    </row>
    <row r="674" spans="1:7">
      <c r="A674" s="97" t="s">
        <v>601</v>
      </c>
      <c r="B674" s="133" t="s">
        <v>602</v>
      </c>
      <c r="C674" s="107"/>
      <c r="D674" s="107"/>
      <c r="E674" s="108"/>
      <c r="F674" s="109"/>
      <c r="G674" s="110"/>
    </row>
    <row r="675" spans="1:7" ht="25.5">
      <c r="A675" s="97" t="s">
        <v>603</v>
      </c>
      <c r="B675" s="98" t="s">
        <v>604</v>
      </c>
      <c r="C675" s="99" t="s">
        <v>36</v>
      </c>
      <c r="D675" s="99">
        <v>1</v>
      </c>
      <c r="E675" s="100"/>
      <c r="F675" s="101"/>
      <c r="G675" s="102">
        <f>E675*F675</f>
        <v>0</v>
      </c>
    </row>
    <row r="676" spans="1:7" ht="25.5">
      <c r="A676" s="97" t="s">
        <v>605</v>
      </c>
      <c r="B676" s="90" t="s">
        <v>606</v>
      </c>
      <c r="C676" s="99" t="s">
        <v>36</v>
      </c>
      <c r="D676" s="99">
        <v>1</v>
      </c>
      <c r="E676" s="100"/>
      <c r="F676" s="101"/>
      <c r="G676" s="102">
        <f>E676*F676</f>
        <v>0</v>
      </c>
    </row>
    <row r="677" spans="1:7" ht="25.5">
      <c r="A677" s="97" t="s">
        <v>607</v>
      </c>
      <c r="B677" s="98" t="s">
        <v>485</v>
      </c>
      <c r="C677" s="99" t="s">
        <v>36</v>
      </c>
      <c r="D677" s="99">
        <v>1</v>
      </c>
      <c r="E677" s="100"/>
      <c r="F677" s="101"/>
      <c r="G677" s="102">
        <f>E677*F677</f>
        <v>0</v>
      </c>
    </row>
    <row r="678" spans="1:7">
      <c r="A678" s="83"/>
      <c r="B678" s="18"/>
      <c r="C678" s="21"/>
      <c r="D678" s="21"/>
      <c r="E678" s="59"/>
      <c r="F678" s="60"/>
      <c r="G678" s="61"/>
    </row>
    <row r="679" spans="1:7">
      <c r="A679" s="97" t="s">
        <v>608</v>
      </c>
      <c r="B679" s="133" t="s">
        <v>609</v>
      </c>
      <c r="C679" s="107"/>
      <c r="D679" s="107"/>
      <c r="E679" s="108"/>
      <c r="F679" s="109"/>
      <c r="G679" s="110"/>
    </row>
    <row r="680" spans="1:7" ht="26.25" customHeight="1">
      <c r="A680" s="97" t="s">
        <v>610</v>
      </c>
      <c r="B680" s="90" t="s">
        <v>611</v>
      </c>
      <c r="C680" s="99" t="s">
        <v>36</v>
      </c>
      <c r="D680" s="99">
        <v>1</v>
      </c>
      <c r="E680" s="100"/>
      <c r="F680" s="101"/>
      <c r="G680" s="102">
        <f>E680*F680</f>
        <v>0</v>
      </c>
    </row>
    <row r="681" spans="1:7" ht="25.5">
      <c r="A681" s="97" t="s">
        <v>610</v>
      </c>
      <c r="B681" s="98" t="s">
        <v>485</v>
      </c>
      <c r="C681" s="99" t="s">
        <v>36</v>
      </c>
      <c r="D681" s="99">
        <v>1</v>
      </c>
      <c r="E681" s="100"/>
      <c r="F681" s="101"/>
      <c r="G681" s="102">
        <f>E681*F681</f>
        <v>0</v>
      </c>
    </row>
    <row r="682" spans="1:7">
      <c r="A682" s="83"/>
      <c r="B682" s="18"/>
      <c r="C682" s="21"/>
      <c r="D682" s="21"/>
      <c r="E682" s="59"/>
      <c r="F682" s="60"/>
      <c r="G682" s="61"/>
    </row>
    <row r="683" spans="1:7">
      <c r="A683" s="97" t="s">
        <v>612</v>
      </c>
      <c r="B683" s="133" t="s">
        <v>613</v>
      </c>
      <c r="C683" s="107"/>
      <c r="D683" s="107"/>
      <c r="E683" s="108"/>
      <c r="F683" s="109"/>
      <c r="G683" s="110"/>
    </row>
    <row r="684" spans="1:7" ht="28.5" customHeight="1">
      <c r="A684" s="97" t="s">
        <v>614</v>
      </c>
      <c r="B684" s="90" t="s">
        <v>611</v>
      </c>
      <c r="C684" s="99" t="s">
        <v>36</v>
      </c>
      <c r="D684" s="99">
        <v>1</v>
      </c>
      <c r="E684" s="100"/>
      <c r="F684" s="101"/>
      <c r="G684" s="102">
        <f>E684*F684</f>
        <v>0</v>
      </c>
    </row>
    <row r="685" spans="1:7" ht="25.5">
      <c r="A685" s="97" t="s">
        <v>615</v>
      </c>
      <c r="B685" s="98" t="s">
        <v>485</v>
      </c>
      <c r="C685" s="99" t="s">
        <v>36</v>
      </c>
      <c r="D685" s="99">
        <v>1</v>
      </c>
      <c r="E685" s="100"/>
      <c r="F685" s="101"/>
      <c r="G685" s="102">
        <f>E685*F685</f>
        <v>0</v>
      </c>
    </row>
    <row r="686" spans="1:7">
      <c r="A686" s="83"/>
      <c r="B686" s="29"/>
      <c r="C686" s="21"/>
      <c r="D686" s="21"/>
      <c r="E686" s="59"/>
      <c r="F686" s="60"/>
      <c r="G686" s="61"/>
    </row>
    <row r="687" spans="1:7">
      <c r="A687" s="97" t="s">
        <v>616</v>
      </c>
      <c r="B687" s="133" t="s">
        <v>617</v>
      </c>
      <c r="C687" s="107"/>
      <c r="D687" s="107"/>
      <c r="E687" s="108"/>
      <c r="F687" s="109"/>
      <c r="G687" s="110"/>
    </row>
    <row r="688" spans="1:7" ht="26.25" customHeight="1">
      <c r="A688" s="97" t="s">
        <v>618</v>
      </c>
      <c r="B688" s="90" t="s">
        <v>611</v>
      </c>
      <c r="C688" s="99" t="s">
        <v>36</v>
      </c>
      <c r="D688" s="99">
        <v>1</v>
      </c>
      <c r="E688" s="100"/>
      <c r="F688" s="101"/>
      <c r="G688" s="102">
        <f>E688*F688</f>
        <v>0</v>
      </c>
    </row>
    <row r="689" spans="1:7" ht="25.5">
      <c r="A689" s="97" t="s">
        <v>619</v>
      </c>
      <c r="B689" s="98" t="s">
        <v>485</v>
      </c>
      <c r="C689" s="99" t="s">
        <v>36</v>
      </c>
      <c r="D689" s="99">
        <v>1</v>
      </c>
      <c r="E689" s="100"/>
      <c r="F689" s="101"/>
      <c r="G689" s="102">
        <f>E689*F689</f>
        <v>0</v>
      </c>
    </row>
    <row r="690" spans="1:7">
      <c r="A690" s="83"/>
      <c r="B690" s="29"/>
      <c r="C690" s="21"/>
      <c r="D690" s="21"/>
      <c r="E690" s="59"/>
      <c r="F690" s="60"/>
      <c r="G690" s="61"/>
    </row>
    <row r="691" spans="1:7">
      <c r="A691" s="97" t="s">
        <v>620</v>
      </c>
      <c r="B691" s="133" t="s">
        <v>621</v>
      </c>
      <c r="C691" s="107"/>
      <c r="D691" s="107"/>
      <c r="E691" s="108"/>
      <c r="F691" s="109"/>
      <c r="G691" s="110"/>
    </row>
    <row r="692" spans="1:7" ht="28.5" customHeight="1">
      <c r="A692" s="97" t="s">
        <v>622</v>
      </c>
      <c r="B692" s="90" t="s">
        <v>611</v>
      </c>
      <c r="C692" s="99" t="s">
        <v>36</v>
      </c>
      <c r="D692" s="99">
        <v>1</v>
      </c>
      <c r="E692" s="100"/>
      <c r="F692" s="101"/>
      <c r="G692" s="102">
        <f>E692*F692</f>
        <v>0</v>
      </c>
    </row>
    <row r="693" spans="1:7" ht="25.5">
      <c r="A693" s="97" t="s">
        <v>623</v>
      </c>
      <c r="B693" s="98" t="s">
        <v>485</v>
      </c>
      <c r="C693" s="99" t="s">
        <v>36</v>
      </c>
      <c r="D693" s="99">
        <v>1</v>
      </c>
      <c r="E693" s="100"/>
      <c r="F693" s="101"/>
      <c r="G693" s="102">
        <f>E693*F693</f>
        <v>0</v>
      </c>
    </row>
    <row r="694" spans="1:7">
      <c r="A694" s="83"/>
      <c r="B694" s="29"/>
      <c r="C694" s="21"/>
      <c r="D694" s="21"/>
      <c r="E694" s="59"/>
      <c r="F694" s="60"/>
      <c r="G694" s="61"/>
    </row>
    <row r="695" spans="1:7">
      <c r="A695" s="97" t="s">
        <v>624</v>
      </c>
      <c r="B695" s="133" t="s">
        <v>625</v>
      </c>
      <c r="C695" s="107"/>
      <c r="D695" s="107"/>
      <c r="E695" s="108"/>
      <c r="F695" s="109"/>
      <c r="G695" s="110"/>
    </row>
    <row r="696" spans="1:7" ht="28.5" customHeight="1">
      <c r="A696" s="97" t="s">
        <v>626</v>
      </c>
      <c r="B696" s="90" t="s">
        <v>611</v>
      </c>
      <c r="C696" s="99" t="s">
        <v>36</v>
      </c>
      <c r="D696" s="99">
        <v>1</v>
      </c>
      <c r="E696" s="100"/>
      <c r="F696" s="101"/>
      <c r="G696" s="102">
        <f>E696*F696</f>
        <v>0</v>
      </c>
    </row>
    <row r="697" spans="1:7" ht="25.5">
      <c r="A697" s="97" t="s">
        <v>627</v>
      </c>
      <c r="B697" s="98" t="s">
        <v>485</v>
      </c>
      <c r="C697" s="99" t="s">
        <v>36</v>
      </c>
      <c r="D697" s="99">
        <v>1</v>
      </c>
      <c r="E697" s="100"/>
      <c r="F697" s="101"/>
      <c r="G697" s="102">
        <f>E697*F697</f>
        <v>0</v>
      </c>
    </row>
    <row r="698" spans="1:7">
      <c r="A698" s="83"/>
      <c r="B698" s="29"/>
      <c r="C698" s="21"/>
      <c r="D698" s="21"/>
      <c r="E698" s="59"/>
      <c r="F698" s="60"/>
      <c r="G698" s="61"/>
    </row>
    <row r="699" spans="1:7">
      <c r="A699" s="97" t="s">
        <v>628</v>
      </c>
      <c r="B699" s="140" t="s">
        <v>629</v>
      </c>
      <c r="C699" s="107"/>
      <c r="D699" s="107"/>
      <c r="E699" s="108"/>
      <c r="F699" s="109"/>
      <c r="G699" s="110"/>
    </row>
    <row r="700" spans="1:7" ht="25.5">
      <c r="A700" s="97" t="s">
        <v>630</v>
      </c>
      <c r="B700" s="90" t="s">
        <v>631</v>
      </c>
      <c r="C700" s="99" t="s">
        <v>8</v>
      </c>
      <c r="D700" s="99">
        <v>6</v>
      </c>
      <c r="E700" s="100"/>
      <c r="F700" s="101"/>
      <c r="G700" s="102">
        <f>E700*F700</f>
        <v>0</v>
      </c>
    </row>
    <row r="701" spans="1:7" ht="25.5">
      <c r="A701" s="97" t="s">
        <v>632</v>
      </c>
      <c r="B701" s="98" t="s">
        <v>485</v>
      </c>
      <c r="C701" s="99" t="s">
        <v>36</v>
      </c>
      <c r="D701" s="99">
        <v>1</v>
      </c>
      <c r="E701" s="100"/>
      <c r="F701" s="101"/>
      <c r="G701" s="102">
        <f>E701*F701</f>
        <v>0</v>
      </c>
    </row>
    <row r="702" spans="1:7">
      <c r="A702" s="83"/>
      <c r="B702" s="29"/>
      <c r="C702" s="21"/>
      <c r="D702" s="21"/>
      <c r="E702" s="59"/>
      <c r="F702" s="60"/>
      <c r="G702" s="61"/>
    </row>
    <row r="703" spans="1:7">
      <c r="A703" s="97" t="s">
        <v>633</v>
      </c>
      <c r="B703" s="141" t="s">
        <v>634</v>
      </c>
      <c r="C703" s="107"/>
      <c r="D703" s="107"/>
      <c r="E703" s="108"/>
      <c r="F703" s="109"/>
      <c r="G703" s="110"/>
    </row>
    <row r="704" spans="1:7">
      <c r="A704" s="97"/>
      <c r="B704" s="98" t="s">
        <v>97</v>
      </c>
      <c r="C704" s="107"/>
      <c r="D704" s="107"/>
      <c r="E704" s="108"/>
      <c r="F704" s="109"/>
      <c r="G704" s="110"/>
    </row>
    <row r="705" spans="1:7" ht="25.5">
      <c r="A705" s="97" t="s">
        <v>635</v>
      </c>
      <c r="B705" s="98" t="s">
        <v>636</v>
      </c>
      <c r="C705" s="99" t="s">
        <v>100</v>
      </c>
      <c r="D705" s="99">
        <v>50</v>
      </c>
      <c r="E705" s="100"/>
      <c r="F705" s="101"/>
      <c r="G705" s="102">
        <f>E705*F705</f>
        <v>0</v>
      </c>
    </row>
    <row r="706" spans="1:7">
      <c r="A706" s="97" t="s">
        <v>637</v>
      </c>
      <c r="B706" s="98" t="s">
        <v>115</v>
      </c>
      <c r="C706" s="99" t="s">
        <v>36</v>
      </c>
      <c r="D706" s="99">
        <v>1</v>
      </c>
      <c r="E706" s="100"/>
      <c r="F706" s="101"/>
      <c r="G706" s="102">
        <f>E706*F706</f>
        <v>0</v>
      </c>
    </row>
    <row r="707" spans="1:7">
      <c r="A707" s="97" t="s">
        <v>638</v>
      </c>
      <c r="B707" s="98" t="s">
        <v>119</v>
      </c>
      <c r="C707" s="99" t="s">
        <v>36</v>
      </c>
      <c r="D707" s="99">
        <v>1</v>
      </c>
      <c r="E707" s="100"/>
      <c r="F707" s="101"/>
      <c r="G707" s="102">
        <f>E707*F707</f>
        <v>0</v>
      </c>
    </row>
    <row r="708" spans="1:7">
      <c r="A708" s="83"/>
      <c r="B708" s="29"/>
      <c r="C708" s="21"/>
      <c r="D708" s="21"/>
      <c r="E708" s="59"/>
      <c r="F708" s="60"/>
      <c r="G708" s="61"/>
    </row>
    <row r="709" spans="1:7">
      <c r="A709" s="124"/>
      <c r="B709" s="98" t="s">
        <v>126</v>
      </c>
      <c r="C709" s="107"/>
      <c r="D709" s="107"/>
      <c r="E709" s="108"/>
      <c r="F709" s="109"/>
      <c r="G709" s="110"/>
    </row>
    <row r="710" spans="1:7" ht="25.5">
      <c r="A710" s="97" t="s">
        <v>639</v>
      </c>
      <c r="B710" s="98" t="s">
        <v>640</v>
      </c>
      <c r="C710" s="99" t="s">
        <v>100</v>
      </c>
      <c r="D710" s="99">
        <v>275</v>
      </c>
      <c r="E710" s="100"/>
      <c r="F710" s="101"/>
      <c r="G710" s="102">
        <f>E710*F710</f>
        <v>0</v>
      </c>
    </row>
    <row r="711" spans="1:7">
      <c r="A711" s="97" t="s">
        <v>641</v>
      </c>
      <c r="B711" s="98" t="s">
        <v>119</v>
      </c>
      <c r="C711" s="99" t="s">
        <v>36</v>
      </c>
      <c r="D711" s="99">
        <v>1</v>
      </c>
      <c r="E711" s="100"/>
      <c r="F711" s="101"/>
      <c r="G711" s="102">
        <f>E711*F711</f>
        <v>0</v>
      </c>
    </row>
    <row r="712" spans="1:7">
      <c r="A712" s="83"/>
      <c r="B712" s="29"/>
      <c r="C712" s="21"/>
      <c r="D712" s="21"/>
      <c r="E712" s="59"/>
      <c r="F712" s="60"/>
      <c r="G712" s="61"/>
    </row>
    <row r="713" spans="1:7">
      <c r="A713" s="97" t="s">
        <v>642</v>
      </c>
      <c r="B713" s="141" t="s">
        <v>643</v>
      </c>
      <c r="C713" s="107"/>
      <c r="D713" s="107"/>
      <c r="E713" s="108"/>
      <c r="F713" s="109"/>
      <c r="G713" s="110"/>
    </row>
    <row r="714" spans="1:7">
      <c r="A714" s="131"/>
      <c r="B714" s="90" t="s">
        <v>644</v>
      </c>
      <c r="C714" s="107"/>
      <c r="D714" s="107"/>
      <c r="E714" s="108"/>
      <c r="F714" s="109"/>
      <c r="G714" s="110"/>
    </row>
    <row r="715" spans="1:7" ht="25.5">
      <c r="A715" s="97" t="s">
        <v>645</v>
      </c>
      <c r="B715" s="142" t="s">
        <v>646</v>
      </c>
      <c r="C715" s="99" t="s">
        <v>100</v>
      </c>
      <c r="D715" s="99">
        <v>3850</v>
      </c>
      <c r="E715" s="100"/>
      <c r="F715" s="101"/>
      <c r="G715" s="102">
        <f t="shared" ref="G715:G720" si="8">E715*F715</f>
        <v>0</v>
      </c>
    </row>
    <row r="716" spans="1:7" ht="25.5">
      <c r="A716" s="97" t="s">
        <v>647</v>
      </c>
      <c r="B716" s="142" t="s">
        <v>648</v>
      </c>
      <c r="C716" s="99" t="s">
        <v>100</v>
      </c>
      <c r="D716" s="99">
        <v>3100</v>
      </c>
      <c r="E716" s="100"/>
      <c r="F716" s="101"/>
      <c r="G716" s="102">
        <f t="shared" si="8"/>
        <v>0</v>
      </c>
    </row>
    <row r="717" spans="1:7">
      <c r="A717" s="97" t="s">
        <v>649</v>
      </c>
      <c r="B717" s="143" t="s">
        <v>650</v>
      </c>
      <c r="C717" s="99" t="s">
        <v>36</v>
      </c>
      <c r="D717" s="99">
        <v>1</v>
      </c>
      <c r="E717" s="100"/>
      <c r="F717" s="101"/>
      <c r="G717" s="102">
        <f t="shared" si="8"/>
        <v>0</v>
      </c>
    </row>
    <row r="718" spans="1:7" ht="25.5">
      <c r="A718" s="97" t="s">
        <v>651</v>
      </c>
      <c r="B718" s="98" t="s">
        <v>485</v>
      </c>
      <c r="C718" s="99" t="s">
        <v>36</v>
      </c>
      <c r="D718" s="99">
        <v>1</v>
      </c>
      <c r="E718" s="100"/>
      <c r="F718" s="101"/>
      <c r="G718" s="102">
        <f t="shared" si="8"/>
        <v>0</v>
      </c>
    </row>
    <row r="719" spans="1:7">
      <c r="A719" s="97" t="s">
        <v>652</v>
      </c>
      <c r="B719" s="98" t="s">
        <v>115</v>
      </c>
      <c r="C719" s="99" t="s">
        <v>36</v>
      </c>
      <c r="D719" s="99">
        <v>1</v>
      </c>
      <c r="E719" s="100"/>
      <c r="F719" s="101"/>
      <c r="G719" s="102">
        <f t="shared" si="8"/>
        <v>0</v>
      </c>
    </row>
    <row r="720" spans="1:7" ht="38.25">
      <c r="A720" s="97" t="s">
        <v>653</v>
      </c>
      <c r="B720" s="90" t="s">
        <v>654</v>
      </c>
      <c r="C720" s="99" t="s">
        <v>36</v>
      </c>
      <c r="D720" s="99">
        <v>1</v>
      </c>
      <c r="E720" s="100"/>
      <c r="F720" s="101"/>
      <c r="G720" s="102">
        <f t="shared" si="8"/>
        <v>0</v>
      </c>
    </row>
    <row r="721" spans="1:7">
      <c r="A721" s="83"/>
      <c r="B721" s="18"/>
      <c r="C721" s="21"/>
      <c r="D721" s="21"/>
      <c r="E721" s="59"/>
      <c r="F721" s="60"/>
      <c r="G721" s="61"/>
    </row>
    <row r="722" spans="1:7">
      <c r="A722" s="97" t="s">
        <v>655</v>
      </c>
      <c r="B722" s="133" t="s">
        <v>656</v>
      </c>
      <c r="C722" s="107"/>
      <c r="D722" s="107"/>
      <c r="E722" s="108"/>
      <c r="F722" s="109"/>
      <c r="G722" s="110"/>
    </row>
    <row r="723" spans="1:7">
      <c r="A723" s="124"/>
      <c r="B723" s="98" t="s">
        <v>126</v>
      </c>
      <c r="C723" s="107"/>
      <c r="D723" s="107"/>
      <c r="E723" s="108"/>
      <c r="F723" s="109"/>
      <c r="G723" s="110"/>
    </row>
    <row r="724" spans="1:7">
      <c r="A724" s="97" t="s">
        <v>657</v>
      </c>
      <c r="B724" s="90" t="s">
        <v>658</v>
      </c>
      <c r="C724" s="99" t="s">
        <v>8</v>
      </c>
      <c r="D724" s="99">
        <v>124</v>
      </c>
      <c r="E724" s="100"/>
      <c r="F724" s="101"/>
      <c r="G724" s="102">
        <f>E724*F724</f>
        <v>0</v>
      </c>
    </row>
    <row r="725" spans="1:7">
      <c r="A725" s="97" t="s">
        <v>659</v>
      </c>
      <c r="B725" s="90" t="s">
        <v>660</v>
      </c>
      <c r="C725" s="99" t="s">
        <v>8</v>
      </c>
      <c r="D725" s="99">
        <v>51</v>
      </c>
      <c r="E725" s="100"/>
      <c r="F725" s="101"/>
      <c r="G725" s="102">
        <f t="shared" ref="G725:G731" si="9">E725*F725</f>
        <v>0</v>
      </c>
    </row>
    <row r="726" spans="1:7">
      <c r="A726" s="97" t="s">
        <v>661</v>
      </c>
      <c r="B726" s="90" t="s">
        <v>662</v>
      </c>
      <c r="C726" s="99" t="s">
        <v>8</v>
      </c>
      <c r="D726" s="99">
        <v>1</v>
      </c>
      <c r="E726" s="100"/>
      <c r="F726" s="101"/>
      <c r="G726" s="102">
        <f t="shared" si="9"/>
        <v>0</v>
      </c>
    </row>
    <row r="727" spans="1:7">
      <c r="A727" s="97" t="s">
        <v>663</v>
      </c>
      <c r="B727" s="90" t="s">
        <v>664</v>
      </c>
      <c r="C727" s="99" t="s">
        <v>8</v>
      </c>
      <c r="D727" s="99">
        <v>21</v>
      </c>
      <c r="E727" s="100"/>
      <c r="F727" s="101"/>
      <c r="G727" s="102">
        <f t="shared" si="9"/>
        <v>0</v>
      </c>
    </row>
    <row r="728" spans="1:7">
      <c r="A728" s="97" t="s">
        <v>665</v>
      </c>
      <c r="B728" s="90" t="s">
        <v>666</v>
      </c>
      <c r="C728" s="99" t="s">
        <v>8</v>
      </c>
      <c r="D728" s="99">
        <v>4</v>
      </c>
      <c r="E728" s="100"/>
      <c r="F728" s="101"/>
      <c r="G728" s="102">
        <f t="shared" si="9"/>
        <v>0</v>
      </c>
    </row>
    <row r="729" spans="1:7" ht="25.5">
      <c r="A729" s="97" t="s">
        <v>667</v>
      </c>
      <c r="B729" s="98" t="s">
        <v>485</v>
      </c>
      <c r="C729" s="99" t="s">
        <v>36</v>
      </c>
      <c r="D729" s="99">
        <v>1</v>
      </c>
      <c r="E729" s="100"/>
      <c r="F729" s="101"/>
      <c r="G729" s="102">
        <f t="shared" si="9"/>
        <v>0</v>
      </c>
    </row>
    <row r="730" spans="1:7">
      <c r="A730" s="97" t="s">
        <v>668</v>
      </c>
      <c r="B730" s="90" t="s">
        <v>669</v>
      </c>
      <c r="C730" s="99" t="s">
        <v>36</v>
      </c>
      <c r="D730" s="99">
        <v>1</v>
      </c>
      <c r="E730" s="100"/>
      <c r="F730" s="101"/>
      <c r="G730" s="102">
        <f t="shared" si="9"/>
        <v>0</v>
      </c>
    </row>
    <row r="731" spans="1:7">
      <c r="A731" s="97" t="s">
        <v>670</v>
      </c>
      <c r="B731" s="90" t="s">
        <v>671</v>
      </c>
      <c r="C731" s="99" t="s">
        <v>36</v>
      </c>
      <c r="D731" s="99">
        <v>1</v>
      </c>
      <c r="E731" s="100"/>
      <c r="F731" s="101"/>
      <c r="G731" s="102">
        <f t="shared" si="9"/>
        <v>0</v>
      </c>
    </row>
    <row r="732" spans="1:7">
      <c r="A732" s="83"/>
      <c r="B732" s="18"/>
      <c r="C732" s="21"/>
      <c r="D732" s="21"/>
      <c r="E732" s="59"/>
      <c r="F732" s="60"/>
      <c r="G732" s="61"/>
    </row>
    <row r="733" spans="1:7">
      <c r="A733" s="124"/>
      <c r="B733" s="98" t="s">
        <v>126</v>
      </c>
      <c r="C733" s="107"/>
      <c r="D733" s="107"/>
      <c r="E733" s="108"/>
      <c r="F733" s="109"/>
      <c r="G733" s="110"/>
    </row>
    <row r="734" spans="1:7" ht="25.5">
      <c r="A734" s="97" t="s">
        <v>672</v>
      </c>
      <c r="B734" s="90" t="s">
        <v>673</v>
      </c>
      <c r="C734" s="99" t="s">
        <v>36</v>
      </c>
      <c r="D734" s="99">
        <v>6</v>
      </c>
      <c r="E734" s="99"/>
      <c r="F734" s="116"/>
      <c r="G734" s="102">
        <f>E734*F734</f>
        <v>0</v>
      </c>
    </row>
    <row r="735" spans="1:7" ht="25.5">
      <c r="A735" s="97" t="s">
        <v>674</v>
      </c>
      <c r="B735" s="98" t="s">
        <v>485</v>
      </c>
      <c r="C735" s="99" t="s">
        <v>36</v>
      </c>
      <c r="D735" s="99">
        <v>1</v>
      </c>
      <c r="E735" s="99"/>
      <c r="F735" s="116"/>
      <c r="G735" s="102">
        <f>E735*F735</f>
        <v>0</v>
      </c>
    </row>
    <row r="736" spans="1:7">
      <c r="A736" s="83"/>
      <c r="B736" s="18"/>
      <c r="C736" s="21"/>
      <c r="D736" s="21"/>
      <c r="E736" s="59"/>
      <c r="F736" s="60"/>
      <c r="G736" s="61"/>
    </row>
    <row r="737" spans="1:7">
      <c r="A737" s="126"/>
      <c r="B737" s="126" t="s">
        <v>675</v>
      </c>
      <c r="C737" s="126"/>
      <c r="D737" s="126"/>
      <c r="E737" s="126"/>
      <c r="F737" s="126"/>
      <c r="G737" s="130">
        <f>SUM(G675:G735)</f>
        <v>0</v>
      </c>
    </row>
    <row r="738" spans="1:7">
      <c r="A738" s="83"/>
      <c r="B738" s="28"/>
      <c r="C738" s="21"/>
      <c r="D738" s="21"/>
      <c r="E738" s="59"/>
      <c r="F738" s="60"/>
      <c r="G738" s="61"/>
    </row>
    <row r="739" spans="1:7">
      <c r="A739" s="83"/>
      <c r="B739" s="28"/>
      <c r="C739" s="21"/>
      <c r="D739" s="21"/>
      <c r="E739" s="59"/>
      <c r="F739" s="60"/>
      <c r="G739" s="61"/>
    </row>
    <row r="740" spans="1:7" ht="22.5" customHeight="1">
      <c r="A740" s="83"/>
      <c r="B740" s="23" t="s">
        <v>676</v>
      </c>
      <c r="C740" s="21"/>
      <c r="D740" s="21"/>
      <c r="E740" s="59"/>
      <c r="F740" s="60"/>
      <c r="G740" s="61"/>
    </row>
    <row r="741" spans="1:7">
      <c r="A741" s="83"/>
      <c r="B741" s="47"/>
      <c r="C741" s="21"/>
      <c r="D741" s="21"/>
      <c r="E741" s="59"/>
      <c r="F741" s="60"/>
      <c r="G741" s="61"/>
    </row>
    <row r="742" spans="1:7">
      <c r="A742" s="97" t="s">
        <v>677</v>
      </c>
      <c r="B742" s="140" t="s">
        <v>678</v>
      </c>
      <c r="C742" s="107"/>
      <c r="D742" s="107"/>
      <c r="E742" s="108"/>
      <c r="F742" s="109"/>
      <c r="G742" s="110"/>
    </row>
    <row r="743" spans="1:7" ht="38.25">
      <c r="A743" s="97"/>
      <c r="B743" s="144" t="s">
        <v>679</v>
      </c>
      <c r="C743" s="107"/>
      <c r="D743" s="107"/>
      <c r="E743" s="108"/>
      <c r="F743" s="109"/>
      <c r="G743" s="110"/>
    </row>
    <row r="744" spans="1:7" ht="38.25">
      <c r="A744" s="97" t="s">
        <v>680</v>
      </c>
      <c r="B744" s="103" t="s">
        <v>681</v>
      </c>
      <c r="C744" s="99" t="s">
        <v>36</v>
      </c>
      <c r="D744" s="99">
        <v>1</v>
      </c>
      <c r="E744" s="100"/>
      <c r="F744" s="101"/>
      <c r="G744" s="102">
        <f>E744*F744</f>
        <v>0</v>
      </c>
    </row>
    <row r="745" spans="1:7" ht="51">
      <c r="A745" s="97" t="s">
        <v>682</v>
      </c>
      <c r="B745" s="103" t="s">
        <v>683</v>
      </c>
      <c r="C745" s="99" t="s">
        <v>36</v>
      </c>
      <c r="D745" s="99">
        <v>1</v>
      </c>
      <c r="E745" s="100"/>
      <c r="F745" s="101"/>
      <c r="G745" s="102">
        <f>E745*F745</f>
        <v>0</v>
      </c>
    </row>
    <row r="746" spans="1:7" ht="25.5">
      <c r="A746" s="97" t="s">
        <v>684</v>
      </c>
      <c r="B746" s="145" t="s">
        <v>685</v>
      </c>
      <c r="C746" s="99" t="s">
        <v>36</v>
      </c>
      <c r="D746" s="99">
        <v>1</v>
      </c>
      <c r="E746" s="100"/>
      <c r="F746" s="101"/>
      <c r="G746" s="102">
        <f>E746*F746</f>
        <v>0</v>
      </c>
    </row>
    <row r="747" spans="1:7">
      <c r="A747" s="83"/>
      <c r="B747" s="45"/>
      <c r="C747" s="21"/>
      <c r="D747" s="21"/>
      <c r="E747" s="59"/>
      <c r="F747" s="60"/>
      <c r="G747" s="61"/>
    </row>
    <row r="748" spans="1:7">
      <c r="A748" s="124"/>
      <c r="B748" s="146" t="s">
        <v>686</v>
      </c>
      <c r="C748" s="107"/>
      <c r="D748" s="107"/>
      <c r="E748" s="108"/>
      <c r="F748" s="109"/>
      <c r="G748" s="110"/>
    </row>
    <row r="749" spans="1:7">
      <c r="A749" s="97" t="s">
        <v>687</v>
      </c>
      <c r="B749" s="103" t="s">
        <v>688</v>
      </c>
      <c r="C749" s="99" t="s">
        <v>8</v>
      </c>
      <c r="D749" s="99">
        <v>2</v>
      </c>
      <c r="E749" s="100"/>
      <c r="F749" s="101"/>
      <c r="G749" s="102">
        <f t="shared" ref="G749:G755" si="10">E749*F749</f>
        <v>0</v>
      </c>
    </row>
    <row r="750" spans="1:7">
      <c r="A750" s="97" t="s">
        <v>689</v>
      </c>
      <c r="B750" s="103" t="s">
        <v>690</v>
      </c>
      <c r="C750" s="99" t="s">
        <v>8</v>
      </c>
      <c r="D750" s="99">
        <v>2</v>
      </c>
      <c r="E750" s="100"/>
      <c r="F750" s="101"/>
      <c r="G750" s="102">
        <f t="shared" si="10"/>
        <v>0</v>
      </c>
    </row>
    <row r="751" spans="1:7">
      <c r="A751" s="97" t="s">
        <v>691</v>
      </c>
      <c r="B751" s="103" t="s">
        <v>692</v>
      </c>
      <c r="C751" s="99" t="s">
        <v>8</v>
      </c>
      <c r="D751" s="99">
        <v>2</v>
      </c>
      <c r="E751" s="100"/>
      <c r="F751" s="101"/>
      <c r="G751" s="102">
        <f t="shared" si="10"/>
        <v>0</v>
      </c>
    </row>
    <row r="752" spans="1:7">
      <c r="A752" s="97" t="s">
        <v>693</v>
      </c>
      <c r="B752" s="103" t="s">
        <v>694</v>
      </c>
      <c r="C752" s="99" t="s">
        <v>8</v>
      </c>
      <c r="D752" s="99">
        <v>2</v>
      </c>
      <c r="E752" s="100"/>
      <c r="F752" s="101"/>
      <c r="G752" s="102">
        <f t="shared" si="10"/>
        <v>0</v>
      </c>
    </row>
    <row r="753" spans="1:7">
      <c r="A753" s="97" t="s">
        <v>695</v>
      </c>
      <c r="B753" s="98" t="s">
        <v>696</v>
      </c>
      <c r="C753" s="99" t="s">
        <v>36</v>
      </c>
      <c r="D753" s="99">
        <v>2</v>
      </c>
      <c r="E753" s="100"/>
      <c r="F753" s="101"/>
      <c r="G753" s="102">
        <f t="shared" si="10"/>
        <v>0</v>
      </c>
    </row>
    <row r="754" spans="1:7">
      <c r="A754" s="97" t="s">
        <v>697</v>
      </c>
      <c r="B754" s="98" t="s">
        <v>698</v>
      </c>
      <c r="C754" s="99" t="s">
        <v>36</v>
      </c>
      <c r="D754" s="99">
        <v>1</v>
      </c>
      <c r="E754" s="100"/>
      <c r="F754" s="101"/>
      <c r="G754" s="102">
        <f t="shared" si="10"/>
        <v>0</v>
      </c>
    </row>
    <row r="755" spans="1:7" ht="25.5">
      <c r="A755" s="97" t="s">
        <v>699</v>
      </c>
      <c r="B755" s="98" t="s">
        <v>700</v>
      </c>
      <c r="C755" s="99" t="s">
        <v>36</v>
      </c>
      <c r="D755" s="99">
        <v>1</v>
      </c>
      <c r="E755" s="100"/>
      <c r="F755" s="101"/>
      <c r="G755" s="102">
        <f t="shared" si="10"/>
        <v>0</v>
      </c>
    </row>
    <row r="756" spans="1:7">
      <c r="A756" s="83"/>
      <c r="B756" s="18"/>
      <c r="C756" s="40"/>
      <c r="D756" s="21"/>
      <c r="E756" s="59"/>
      <c r="F756" s="60"/>
      <c r="G756" s="61"/>
    </row>
    <row r="757" spans="1:7">
      <c r="A757" s="124"/>
      <c r="B757" s="133" t="s">
        <v>701</v>
      </c>
      <c r="C757" s="134"/>
      <c r="D757" s="134"/>
      <c r="E757" s="108"/>
      <c r="F757" s="109"/>
      <c r="G757" s="110"/>
    </row>
    <row r="758" spans="1:7">
      <c r="A758" s="124"/>
      <c r="B758" s="146" t="s">
        <v>686</v>
      </c>
      <c r="C758" s="107"/>
      <c r="D758" s="107"/>
      <c r="E758" s="108"/>
      <c r="F758" s="109"/>
      <c r="G758" s="110"/>
    </row>
    <row r="759" spans="1:7">
      <c r="A759" s="97" t="s">
        <v>702</v>
      </c>
      <c r="B759" s="103" t="s">
        <v>688</v>
      </c>
      <c r="C759" s="99" t="s">
        <v>8</v>
      </c>
      <c r="D759" s="99">
        <v>2</v>
      </c>
      <c r="E759" s="100"/>
      <c r="F759" s="101"/>
      <c r="G759" s="102">
        <f t="shared" ref="G759:G765" si="11">E759*F759</f>
        <v>0</v>
      </c>
    </row>
    <row r="760" spans="1:7">
      <c r="A760" s="97" t="s">
        <v>703</v>
      </c>
      <c r="B760" s="103" t="s">
        <v>690</v>
      </c>
      <c r="C760" s="99" t="s">
        <v>8</v>
      </c>
      <c r="D760" s="99">
        <v>3</v>
      </c>
      <c r="E760" s="100"/>
      <c r="F760" s="101"/>
      <c r="G760" s="102">
        <f t="shared" si="11"/>
        <v>0</v>
      </c>
    </row>
    <row r="761" spans="1:7">
      <c r="A761" s="97" t="s">
        <v>704</v>
      </c>
      <c r="B761" s="103" t="s">
        <v>692</v>
      </c>
      <c r="C761" s="99" t="s">
        <v>8</v>
      </c>
      <c r="D761" s="99">
        <v>3</v>
      </c>
      <c r="E761" s="100"/>
      <c r="F761" s="101"/>
      <c r="G761" s="102">
        <f t="shared" si="11"/>
        <v>0</v>
      </c>
    </row>
    <row r="762" spans="1:7">
      <c r="A762" s="97" t="s">
        <v>705</v>
      </c>
      <c r="B762" s="103" t="s">
        <v>694</v>
      </c>
      <c r="C762" s="99" t="s">
        <v>8</v>
      </c>
      <c r="D762" s="99">
        <v>3</v>
      </c>
      <c r="E762" s="100"/>
      <c r="F762" s="101"/>
      <c r="G762" s="102">
        <f t="shared" si="11"/>
        <v>0</v>
      </c>
    </row>
    <row r="763" spans="1:7">
      <c r="A763" s="97" t="s">
        <v>706</v>
      </c>
      <c r="B763" s="98" t="s">
        <v>696</v>
      </c>
      <c r="C763" s="99" t="s">
        <v>36</v>
      </c>
      <c r="D763" s="99">
        <v>3</v>
      </c>
      <c r="E763" s="100"/>
      <c r="F763" s="101"/>
      <c r="G763" s="102">
        <f t="shared" si="11"/>
        <v>0</v>
      </c>
    </row>
    <row r="764" spans="1:7">
      <c r="A764" s="97" t="s">
        <v>707</v>
      </c>
      <c r="B764" s="98" t="s">
        <v>698</v>
      </c>
      <c r="C764" s="99" t="s">
        <v>36</v>
      </c>
      <c r="D764" s="99">
        <v>1</v>
      </c>
      <c r="E764" s="100"/>
      <c r="F764" s="101"/>
      <c r="G764" s="102">
        <f t="shared" si="11"/>
        <v>0</v>
      </c>
    </row>
    <row r="765" spans="1:7" ht="25.5">
      <c r="A765" s="97" t="s">
        <v>708</v>
      </c>
      <c r="B765" s="98" t="s">
        <v>700</v>
      </c>
      <c r="C765" s="99" t="s">
        <v>36</v>
      </c>
      <c r="D765" s="99">
        <v>1</v>
      </c>
      <c r="E765" s="100"/>
      <c r="F765" s="101"/>
      <c r="G765" s="102">
        <f t="shared" si="11"/>
        <v>0</v>
      </c>
    </row>
    <row r="766" spans="1:7">
      <c r="A766" s="83"/>
      <c r="B766" s="18"/>
      <c r="C766" s="40"/>
      <c r="D766" s="21"/>
      <c r="E766" s="59"/>
      <c r="F766" s="60"/>
      <c r="G766" s="61"/>
    </row>
    <row r="767" spans="1:7">
      <c r="A767" s="124"/>
      <c r="B767" s="133" t="s">
        <v>552</v>
      </c>
      <c r="C767" s="134"/>
      <c r="D767" s="134"/>
      <c r="E767" s="108"/>
      <c r="F767" s="109"/>
      <c r="G767" s="110"/>
    </row>
    <row r="768" spans="1:7">
      <c r="A768" s="124"/>
      <c r="B768" s="98" t="s">
        <v>126</v>
      </c>
      <c r="C768" s="107"/>
      <c r="D768" s="107"/>
      <c r="E768" s="108"/>
      <c r="F768" s="109"/>
      <c r="G768" s="110"/>
    </row>
    <row r="769" spans="1:7" ht="25.5">
      <c r="A769" s="97" t="s">
        <v>709</v>
      </c>
      <c r="B769" s="103" t="s">
        <v>710</v>
      </c>
      <c r="C769" s="99" t="s">
        <v>8</v>
      </c>
      <c r="D769" s="99">
        <v>2</v>
      </c>
      <c r="E769" s="100"/>
      <c r="F769" s="101"/>
      <c r="G769" s="102">
        <f t="shared" ref="G769:G774" si="12">E769*F769</f>
        <v>0</v>
      </c>
    </row>
    <row r="770" spans="1:7" ht="38.25">
      <c r="A770" s="97" t="s">
        <v>711</v>
      </c>
      <c r="B770" s="103" t="s">
        <v>712</v>
      </c>
      <c r="C770" s="99" t="s">
        <v>8</v>
      </c>
      <c r="D770" s="99">
        <v>1</v>
      </c>
      <c r="E770" s="100"/>
      <c r="F770" s="101"/>
      <c r="G770" s="102">
        <f t="shared" si="12"/>
        <v>0</v>
      </c>
    </row>
    <row r="771" spans="1:7">
      <c r="A771" s="97" t="s">
        <v>713</v>
      </c>
      <c r="B771" s="103" t="s">
        <v>714</v>
      </c>
      <c r="C771" s="99" t="s">
        <v>8</v>
      </c>
      <c r="D771" s="99">
        <v>5</v>
      </c>
      <c r="E771" s="100"/>
      <c r="F771" s="101"/>
      <c r="G771" s="102">
        <f t="shared" si="12"/>
        <v>0</v>
      </c>
    </row>
    <row r="772" spans="1:7">
      <c r="A772" s="97" t="s">
        <v>715</v>
      </c>
      <c r="B772" s="103" t="s">
        <v>690</v>
      </c>
      <c r="C772" s="99" t="s">
        <v>8</v>
      </c>
      <c r="D772" s="99">
        <v>10</v>
      </c>
      <c r="E772" s="100"/>
      <c r="F772" s="101"/>
      <c r="G772" s="102">
        <f t="shared" si="12"/>
        <v>0</v>
      </c>
    </row>
    <row r="773" spans="1:7">
      <c r="A773" s="97" t="s">
        <v>716</v>
      </c>
      <c r="B773" s="103" t="s">
        <v>692</v>
      </c>
      <c r="C773" s="99" t="s">
        <v>8</v>
      </c>
      <c r="D773" s="99">
        <v>10</v>
      </c>
      <c r="E773" s="100"/>
      <c r="F773" s="101"/>
      <c r="G773" s="102">
        <f t="shared" si="12"/>
        <v>0</v>
      </c>
    </row>
    <row r="774" spans="1:7">
      <c r="A774" s="97" t="s">
        <v>717</v>
      </c>
      <c r="B774" s="103" t="s">
        <v>694</v>
      </c>
      <c r="C774" s="99" t="s">
        <v>8</v>
      </c>
      <c r="D774" s="99">
        <v>10</v>
      </c>
      <c r="E774" s="100"/>
      <c r="F774" s="101"/>
      <c r="G774" s="102">
        <f t="shared" si="12"/>
        <v>0</v>
      </c>
    </row>
    <row r="775" spans="1:7">
      <c r="A775" s="83"/>
      <c r="B775" s="41"/>
      <c r="C775" s="21"/>
      <c r="D775" s="21"/>
      <c r="E775" s="59"/>
      <c r="F775" s="60"/>
      <c r="G775" s="61"/>
    </row>
    <row r="776" spans="1:7">
      <c r="A776" s="83"/>
      <c r="B776" s="41"/>
      <c r="C776" s="21"/>
      <c r="D776" s="21"/>
      <c r="E776" s="59"/>
      <c r="F776" s="60"/>
      <c r="G776" s="61"/>
    </row>
    <row r="777" spans="1:7">
      <c r="A777" s="97" t="s">
        <v>718</v>
      </c>
      <c r="B777" s="98" t="s">
        <v>696</v>
      </c>
      <c r="C777" s="99" t="s">
        <v>36</v>
      </c>
      <c r="D777" s="99">
        <v>8</v>
      </c>
      <c r="E777" s="100"/>
      <c r="F777" s="101"/>
      <c r="G777" s="102">
        <f t="shared" ref="G777:G782" si="13">E777*F777</f>
        <v>0</v>
      </c>
    </row>
    <row r="778" spans="1:7">
      <c r="A778" s="97"/>
      <c r="B778" s="147" t="s">
        <v>719</v>
      </c>
      <c r="C778" s="99"/>
      <c r="D778" s="99"/>
      <c r="E778" s="100"/>
      <c r="F778" s="101"/>
      <c r="G778" s="102">
        <f t="shared" si="13"/>
        <v>0</v>
      </c>
    </row>
    <row r="779" spans="1:7" ht="38.25">
      <c r="A779" s="97" t="s">
        <v>720</v>
      </c>
      <c r="B779" s="90" t="s">
        <v>721</v>
      </c>
      <c r="C779" s="99" t="s">
        <v>36</v>
      </c>
      <c r="D779" s="99">
        <v>1</v>
      </c>
      <c r="E779" s="100"/>
      <c r="F779" s="101"/>
      <c r="G779" s="102">
        <f t="shared" si="13"/>
        <v>0</v>
      </c>
    </row>
    <row r="780" spans="1:7" ht="25.5">
      <c r="A780" s="97" t="s">
        <v>722</v>
      </c>
      <c r="B780" s="148" t="s">
        <v>723</v>
      </c>
      <c r="C780" s="99" t="s">
        <v>36</v>
      </c>
      <c r="D780" s="99">
        <v>1</v>
      </c>
      <c r="E780" s="100"/>
      <c r="F780" s="101"/>
      <c r="G780" s="102">
        <f t="shared" si="13"/>
        <v>0</v>
      </c>
    </row>
    <row r="781" spans="1:7">
      <c r="A781" s="97" t="s">
        <v>724</v>
      </c>
      <c r="B781" s="98" t="s">
        <v>698</v>
      </c>
      <c r="C781" s="99" t="s">
        <v>36</v>
      </c>
      <c r="D781" s="99">
        <v>1</v>
      </c>
      <c r="E781" s="100"/>
      <c r="F781" s="101"/>
      <c r="G781" s="102">
        <f t="shared" si="13"/>
        <v>0</v>
      </c>
    </row>
    <row r="782" spans="1:7" ht="25.5">
      <c r="A782" s="97" t="s">
        <v>725</v>
      </c>
      <c r="B782" s="98" t="s">
        <v>700</v>
      </c>
      <c r="C782" s="99" t="s">
        <v>36</v>
      </c>
      <c r="D782" s="99">
        <v>1</v>
      </c>
      <c r="E782" s="100"/>
      <c r="F782" s="101"/>
      <c r="G782" s="102">
        <f t="shared" si="13"/>
        <v>0</v>
      </c>
    </row>
    <row r="783" spans="1:7">
      <c r="A783" s="83"/>
      <c r="B783" s="73"/>
      <c r="C783" s="40"/>
      <c r="D783" s="21"/>
      <c r="E783" s="59"/>
      <c r="F783" s="60"/>
      <c r="G783" s="61"/>
    </row>
    <row r="784" spans="1:7">
      <c r="A784" s="97" t="s">
        <v>726</v>
      </c>
      <c r="B784" s="140" t="s">
        <v>727</v>
      </c>
      <c r="C784" s="107"/>
      <c r="D784" s="107"/>
      <c r="E784" s="108"/>
      <c r="F784" s="109"/>
      <c r="G784" s="110"/>
    </row>
    <row r="785" spans="1:7" ht="131.25" customHeight="1">
      <c r="A785" s="97" t="s">
        <v>728</v>
      </c>
      <c r="B785" s="90" t="s">
        <v>729</v>
      </c>
      <c r="C785" s="99" t="s">
        <v>8</v>
      </c>
      <c r="D785" s="99">
        <v>1</v>
      </c>
      <c r="E785" s="100"/>
      <c r="F785" s="101"/>
      <c r="G785" s="102">
        <f>E785*F785</f>
        <v>0</v>
      </c>
    </row>
    <row r="786" spans="1:7" ht="25.5">
      <c r="A786" s="97" t="s">
        <v>730</v>
      </c>
      <c r="B786" s="98" t="s">
        <v>485</v>
      </c>
      <c r="C786" s="99" t="s">
        <v>36</v>
      </c>
      <c r="D786" s="99">
        <v>1</v>
      </c>
      <c r="E786" s="100"/>
      <c r="F786" s="101"/>
      <c r="G786" s="102">
        <f>E786*F786</f>
        <v>0</v>
      </c>
    </row>
    <row r="787" spans="1:7">
      <c r="A787" s="97" t="s">
        <v>731</v>
      </c>
      <c r="B787" s="103" t="s">
        <v>732</v>
      </c>
      <c r="C787" s="99" t="s">
        <v>8</v>
      </c>
      <c r="D787" s="99">
        <v>1</v>
      </c>
      <c r="E787" s="100"/>
      <c r="F787" s="101"/>
      <c r="G787" s="102">
        <f>E787*F787</f>
        <v>0</v>
      </c>
    </row>
    <row r="788" spans="1:7">
      <c r="A788" s="97" t="s">
        <v>733</v>
      </c>
      <c r="B788" s="103" t="s">
        <v>734</v>
      </c>
      <c r="C788" s="99" t="s">
        <v>8</v>
      </c>
      <c r="D788" s="99">
        <v>1</v>
      </c>
      <c r="E788" s="100"/>
      <c r="F788" s="101"/>
      <c r="G788" s="102">
        <f>E788*F788</f>
        <v>0</v>
      </c>
    </row>
    <row r="789" spans="1:7">
      <c r="A789" s="83"/>
      <c r="B789" s="10"/>
      <c r="C789" s="21"/>
      <c r="D789" s="21"/>
      <c r="E789" s="59"/>
      <c r="F789" s="60"/>
      <c r="G789" s="61"/>
    </row>
    <row r="790" spans="1:7">
      <c r="A790" s="97" t="s">
        <v>735</v>
      </c>
      <c r="B790" s="140" t="s">
        <v>736</v>
      </c>
      <c r="C790" s="107"/>
      <c r="D790" s="107"/>
      <c r="E790" s="108"/>
      <c r="F790" s="109"/>
      <c r="G790" s="110"/>
    </row>
    <row r="791" spans="1:7">
      <c r="A791" s="97"/>
      <c r="B791" s="98" t="s">
        <v>126</v>
      </c>
      <c r="C791" s="107"/>
      <c r="D791" s="107"/>
      <c r="E791" s="108"/>
      <c r="F791" s="109"/>
      <c r="G791" s="110"/>
    </row>
    <row r="792" spans="1:7" ht="51">
      <c r="A792" s="97" t="s">
        <v>737</v>
      </c>
      <c r="B792" s="103" t="s">
        <v>738</v>
      </c>
      <c r="C792" s="135" t="s">
        <v>36</v>
      </c>
      <c r="D792" s="99">
        <v>3</v>
      </c>
      <c r="E792" s="100"/>
      <c r="F792" s="101"/>
      <c r="G792" s="102">
        <f t="shared" ref="G792:G797" si="14">E792*F792</f>
        <v>0</v>
      </c>
    </row>
    <row r="793" spans="1:7" ht="25.5">
      <c r="A793" s="97" t="s">
        <v>739</v>
      </c>
      <c r="B793" s="90" t="s">
        <v>740</v>
      </c>
      <c r="C793" s="135" t="s">
        <v>36</v>
      </c>
      <c r="D793" s="99">
        <v>3</v>
      </c>
      <c r="E793" s="100"/>
      <c r="F793" s="101"/>
      <c r="G793" s="102">
        <f t="shared" si="14"/>
        <v>0</v>
      </c>
    </row>
    <row r="794" spans="1:7">
      <c r="A794" s="97" t="s">
        <v>741</v>
      </c>
      <c r="B794" s="90" t="s">
        <v>742</v>
      </c>
      <c r="C794" s="135" t="s">
        <v>36</v>
      </c>
      <c r="D794" s="99">
        <v>1</v>
      </c>
      <c r="E794" s="100"/>
      <c r="F794" s="101"/>
      <c r="G794" s="102">
        <f t="shared" si="14"/>
        <v>0</v>
      </c>
    </row>
    <row r="795" spans="1:7" ht="25.5">
      <c r="A795" s="97" t="s">
        <v>743</v>
      </c>
      <c r="B795" s="90" t="s">
        <v>744</v>
      </c>
      <c r="C795" s="135" t="s">
        <v>36</v>
      </c>
      <c r="D795" s="99">
        <v>1</v>
      </c>
      <c r="E795" s="100"/>
      <c r="F795" s="101"/>
      <c r="G795" s="102">
        <f t="shared" si="14"/>
        <v>0</v>
      </c>
    </row>
    <row r="796" spans="1:7">
      <c r="A796" s="97" t="s">
        <v>745</v>
      </c>
      <c r="B796" s="90" t="s">
        <v>746</v>
      </c>
      <c r="C796" s="135" t="s">
        <v>36</v>
      </c>
      <c r="D796" s="99">
        <v>3</v>
      </c>
      <c r="E796" s="100"/>
      <c r="F796" s="101"/>
      <c r="G796" s="102">
        <f t="shared" si="14"/>
        <v>0</v>
      </c>
    </row>
    <row r="797" spans="1:7" ht="25.5">
      <c r="A797" s="97" t="s">
        <v>747</v>
      </c>
      <c r="B797" s="98" t="s">
        <v>485</v>
      </c>
      <c r="C797" s="99" t="s">
        <v>36</v>
      </c>
      <c r="D797" s="99">
        <v>1</v>
      </c>
      <c r="E797" s="100"/>
      <c r="F797" s="101"/>
      <c r="G797" s="102">
        <f t="shared" si="14"/>
        <v>0</v>
      </c>
    </row>
    <row r="798" spans="1:7">
      <c r="A798" s="83"/>
      <c r="B798" s="18"/>
      <c r="C798" s="40"/>
      <c r="D798" s="21"/>
      <c r="E798" s="59"/>
      <c r="F798" s="60"/>
      <c r="G798" s="61"/>
    </row>
    <row r="799" spans="1:7">
      <c r="A799" s="124"/>
      <c r="B799" s="149" t="s">
        <v>748</v>
      </c>
      <c r="C799" s="134"/>
      <c r="D799" s="107"/>
      <c r="E799" s="108"/>
      <c r="F799" s="109"/>
      <c r="G799" s="110"/>
    </row>
    <row r="800" spans="1:7" ht="25.5">
      <c r="A800" s="97" t="s">
        <v>749</v>
      </c>
      <c r="B800" s="90" t="s">
        <v>750</v>
      </c>
      <c r="C800" s="135" t="s">
        <v>36</v>
      </c>
      <c r="D800" s="99">
        <v>1</v>
      </c>
      <c r="E800" s="100"/>
      <c r="F800" s="101"/>
      <c r="G800" s="102">
        <f>E800*F800</f>
        <v>0</v>
      </c>
    </row>
    <row r="801" spans="1:7" ht="25.5">
      <c r="A801" s="97" t="s">
        <v>751</v>
      </c>
      <c r="B801" s="90" t="s">
        <v>752</v>
      </c>
      <c r="C801" s="135" t="s">
        <v>36</v>
      </c>
      <c r="D801" s="99">
        <v>1</v>
      </c>
      <c r="E801" s="100"/>
      <c r="F801" s="101"/>
      <c r="G801" s="102">
        <f>E801*F801</f>
        <v>0</v>
      </c>
    </row>
    <row r="802" spans="1:7" ht="38.25">
      <c r="A802" s="97" t="s">
        <v>753</v>
      </c>
      <c r="B802" s="98" t="s">
        <v>754</v>
      </c>
      <c r="C802" s="99" t="s">
        <v>36</v>
      </c>
      <c r="D802" s="99">
        <v>1</v>
      </c>
      <c r="E802" s="100"/>
      <c r="F802" s="101"/>
      <c r="G802" s="102">
        <f>E802*F802</f>
        <v>0</v>
      </c>
    </row>
    <row r="803" spans="1:7" ht="25.5">
      <c r="A803" s="97" t="s">
        <v>755</v>
      </c>
      <c r="B803" s="98" t="s">
        <v>485</v>
      </c>
      <c r="C803" s="99" t="s">
        <v>36</v>
      </c>
      <c r="D803" s="99">
        <v>1</v>
      </c>
      <c r="E803" s="100"/>
      <c r="F803" s="101"/>
      <c r="G803" s="102">
        <f>E803*F803</f>
        <v>0</v>
      </c>
    </row>
    <row r="804" spans="1:7">
      <c r="A804" s="97" t="s">
        <v>756</v>
      </c>
      <c r="B804" s="103" t="s">
        <v>757</v>
      </c>
      <c r="C804" s="99" t="s">
        <v>36</v>
      </c>
      <c r="D804" s="99">
        <v>1</v>
      </c>
      <c r="E804" s="100"/>
      <c r="F804" s="101"/>
      <c r="G804" s="102">
        <f>E804*F804</f>
        <v>0</v>
      </c>
    </row>
    <row r="805" spans="1:7">
      <c r="A805" s="83"/>
      <c r="B805" s="18"/>
      <c r="C805" s="40"/>
      <c r="D805" s="21"/>
      <c r="E805" s="59"/>
      <c r="F805" s="60"/>
      <c r="G805" s="61"/>
    </row>
    <row r="806" spans="1:7">
      <c r="A806" s="126"/>
      <c r="B806" s="126" t="s">
        <v>758</v>
      </c>
      <c r="C806" s="126"/>
      <c r="D806" s="126"/>
      <c r="E806" s="126"/>
      <c r="F806" s="126"/>
      <c r="G806" s="130">
        <f>SUM(G744:G804)</f>
        <v>0</v>
      </c>
    </row>
    <row r="807" spans="1:7">
      <c r="A807" s="83"/>
      <c r="B807" s="28"/>
      <c r="C807" s="21"/>
      <c r="D807" s="21"/>
      <c r="E807" s="59"/>
      <c r="F807" s="60"/>
      <c r="G807" s="61"/>
    </row>
    <row r="808" spans="1:7">
      <c r="A808" s="83"/>
      <c r="B808" s="28"/>
      <c r="C808" s="21"/>
      <c r="D808" s="21"/>
      <c r="E808" s="59"/>
      <c r="F808" s="60"/>
      <c r="G808" s="61"/>
    </row>
    <row r="809" spans="1:7" ht="27" customHeight="1">
      <c r="A809" s="83"/>
      <c r="B809" s="23" t="s">
        <v>759</v>
      </c>
      <c r="C809" s="21"/>
      <c r="D809" s="21"/>
      <c r="E809" s="59"/>
      <c r="F809" s="60"/>
      <c r="G809" s="61"/>
    </row>
    <row r="810" spans="1:7">
      <c r="A810" s="97" t="s">
        <v>760</v>
      </c>
      <c r="B810" s="150" t="s">
        <v>761</v>
      </c>
      <c r="C810" s="107"/>
      <c r="D810" s="107"/>
      <c r="E810" s="108"/>
      <c r="F810" s="113"/>
      <c r="G810" s="111"/>
    </row>
    <row r="811" spans="1:7" ht="25.5">
      <c r="A811" s="97" t="s">
        <v>762</v>
      </c>
      <c r="B811" s="105" t="s">
        <v>59</v>
      </c>
      <c r="C811" s="99" t="s">
        <v>36</v>
      </c>
      <c r="D811" s="99">
        <v>1</v>
      </c>
      <c r="E811" s="100"/>
      <c r="F811" s="101"/>
      <c r="G811" s="102">
        <f>E811*F811</f>
        <v>0</v>
      </c>
    </row>
    <row r="812" spans="1:7">
      <c r="A812" s="97" t="s">
        <v>763</v>
      </c>
      <c r="B812" s="98" t="s">
        <v>119</v>
      </c>
      <c r="C812" s="99" t="s">
        <v>36</v>
      </c>
      <c r="D812" s="99">
        <v>1</v>
      </c>
      <c r="E812" s="100"/>
      <c r="F812" s="101"/>
      <c r="G812" s="102">
        <f>E812*F812</f>
        <v>0</v>
      </c>
    </row>
    <row r="813" spans="1:7">
      <c r="A813" s="83"/>
      <c r="B813" s="23"/>
      <c r="C813" s="21"/>
      <c r="D813" s="21"/>
      <c r="E813" s="59"/>
      <c r="F813" s="60"/>
      <c r="G813" s="61"/>
    </row>
    <row r="814" spans="1:7">
      <c r="A814" s="97" t="s">
        <v>764</v>
      </c>
      <c r="B814" s="151" t="s">
        <v>93</v>
      </c>
      <c r="C814" s="107"/>
      <c r="D814" s="107"/>
      <c r="E814" s="108"/>
      <c r="F814" s="109"/>
      <c r="G814" s="110"/>
    </row>
    <row r="815" spans="1:7">
      <c r="A815" s="97"/>
      <c r="B815" s="98" t="s">
        <v>97</v>
      </c>
      <c r="C815" s="107"/>
      <c r="D815" s="107"/>
      <c r="E815" s="108"/>
      <c r="F815" s="109"/>
      <c r="G815" s="110"/>
    </row>
    <row r="816" spans="1:7" ht="25.5">
      <c r="A816" s="97" t="s">
        <v>765</v>
      </c>
      <c r="B816" s="98" t="s">
        <v>636</v>
      </c>
      <c r="C816" s="99" t="s">
        <v>100</v>
      </c>
      <c r="D816" s="99">
        <v>20</v>
      </c>
      <c r="E816" s="100"/>
      <c r="F816" s="101"/>
      <c r="G816" s="102">
        <f>E816*F816</f>
        <v>0</v>
      </c>
    </row>
    <row r="817" spans="1:7">
      <c r="A817" s="97" t="s">
        <v>766</v>
      </c>
      <c r="B817" s="98" t="s">
        <v>115</v>
      </c>
      <c r="C817" s="99" t="s">
        <v>36</v>
      </c>
      <c r="D817" s="99">
        <v>1</v>
      </c>
      <c r="E817" s="100"/>
      <c r="F817" s="101"/>
      <c r="G817" s="102">
        <f>E817*F817</f>
        <v>0</v>
      </c>
    </row>
    <row r="818" spans="1:7">
      <c r="A818" s="97" t="s">
        <v>767</v>
      </c>
      <c r="B818" s="98" t="s">
        <v>119</v>
      </c>
      <c r="C818" s="99" t="s">
        <v>36</v>
      </c>
      <c r="D818" s="99">
        <v>1</v>
      </c>
      <c r="E818" s="100"/>
      <c r="F818" s="101"/>
      <c r="G818" s="102">
        <f>E818*F818</f>
        <v>0</v>
      </c>
    </row>
    <row r="819" spans="1:7">
      <c r="A819" s="83"/>
      <c r="B819" s="45"/>
      <c r="C819" s="21"/>
      <c r="D819" s="21"/>
      <c r="E819" s="59"/>
      <c r="F819" s="60"/>
      <c r="G819" s="61"/>
    </row>
    <row r="820" spans="1:7">
      <c r="A820" s="97" t="s">
        <v>768</v>
      </c>
      <c r="B820" s="146" t="s">
        <v>769</v>
      </c>
      <c r="C820" s="107"/>
      <c r="D820" s="107"/>
      <c r="E820" s="108"/>
      <c r="F820" s="109"/>
      <c r="G820" s="110"/>
    </row>
    <row r="821" spans="1:7">
      <c r="A821" s="97"/>
      <c r="B821" s="98" t="s">
        <v>770</v>
      </c>
      <c r="C821" s="107"/>
      <c r="D821" s="107"/>
      <c r="E821" s="108"/>
      <c r="F821" s="109"/>
      <c r="G821" s="110"/>
    </row>
    <row r="822" spans="1:7">
      <c r="A822" s="97" t="s">
        <v>771</v>
      </c>
      <c r="B822" s="98" t="s">
        <v>772</v>
      </c>
      <c r="C822" s="99" t="s">
        <v>36</v>
      </c>
      <c r="D822" s="99">
        <v>1</v>
      </c>
      <c r="E822" s="100"/>
      <c r="F822" s="101"/>
      <c r="G822" s="102">
        <f t="shared" ref="G822:G835" si="15">E822*F822</f>
        <v>0</v>
      </c>
    </row>
    <row r="823" spans="1:7" ht="25.5">
      <c r="A823" s="97" t="s">
        <v>773</v>
      </c>
      <c r="B823" s="98" t="s">
        <v>774</v>
      </c>
      <c r="C823" s="99" t="s">
        <v>36</v>
      </c>
      <c r="D823" s="99">
        <v>1</v>
      </c>
      <c r="E823" s="100"/>
      <c r="F823" s="101"/>
      <c r="G823" s="102">
        <f t="shared" si="15"/>
        <v>0</v>
      </c>
    </row>
    <row r="824" spans="1:7">
      <c r="A824" s="97" t="s">
        <v>775</v>
      </c>
      <c r="B824" s="98" t="s">
        <v>776</v>
      </c>
      <c r="C824" s="99" t="s">
        <v>36</v>
      </c>
      <c r="D824" s="99">
        <v>1</v>
      </c>
      <c r="E824" s="100"/>
      <c r="F824" s="101"/>
      <c r="G824" s="102">
        <f t="shared" si="15"/>
        <v>0</v>
      </c>
    </row>
    <row r="825" spans="1:7">
      <c r="A825" s="97" t="s">
        <v>777</v>
      </c>
      <c r="B825" s="98" t="s">
        <v>778</v>
      </c>
      <c r="C825" s="99" t="s">
        <v>100</v>
      </c>
      <c r="D825" s="99">
        <v>140</v>
      </c>
      <c r="E825" s="100"/>
      <c r="F825" s="101"/>
      <c r="G825" s="102">
        <f t="shared" si="15"/>
        <v>0</v>
      </c>
    </row>
    <row r="826" spans="1:7" ht="68.25" customHeight="1">
      <c r="A826" s="97" t="s">
        <v>779</v>
      </c>
      <c r="B826" s="98" t="s">
        <v>780</v>
      </c>
      <c r="C826" s="99" t="s">
        <v>100</v>
      </c>
      <c r="D826" s="99">
        <v>80</v>
      </c>
      <c r="E826" s="100"/>
      <c r="F826" s="101"/>
      <c r="G826" s="102">
        <f t="shared" si="15"/>
        <v>0</v>
      </c>
    </row>
    <row r="827" spans="1:7" ht="25.5">
      <c r="A827" s="97" t="s">
        <v>781</v>
      </c>
      <c r="B827" s="98" t="s">
        <v>782</v>
      </c>
      <c r="C827" s="99" t="s">
        <v>36</v>
      </c>
      <c r="D827" s="99">
        <v>1</v>
      </c>
      <c r="E827" s="100"/>
      <c r="F827" s="101"/>
      <c r="G827" s="102">
        <f t="shared" si="15"/>
        <v>0</v>
      </c>
    </row>
    <row r="828" spans="1:7" ht="25.5">
      <c r="A828" s="97" t="s">
        <v>783</v>
      </c>
      <c r="B828" s="98" t="s">
        <v>784</v>
      </c>
      <c r="C828" s="99" t="s">
        <v>8</v>
      </c>
      <c r="D828" s="99">
        <v>1</v>
      </c>
      <c r="E828" s="100"/>
      <c r="F828" s="101"/>
      <c r="G828" s="102">
        <f t="shared" si="15"/>
        <v>0</v>
      </c>
    </row>
    <row r="829" spans="1:7" ht="38.25">
      <c r="A829" s="97" t="s">
        <v>785</v>
      </c>
      <c r="B829" s="98" t="s">
        <v>786</v>
      </c>
      <c r="C829" s="99" t="s">
        <v>36</v>
      </c>
      <c r="D829" s="99">
        <v>1</v>
      </c>
      <c r="E829" s="100"/>
      <c r="F829" s="101"/>
      <c r="G829" s="102">
        <f t="shared" si="15"/>
        <v>0</v>
      </c>
    </row>
    <row r="830" spans="1:7" ht="38.25">
      <c r="A830" s="97" t="s">
        <v>787</v>
      </c>
      <c r="B830" s="98" t="s">
        <v>788</v>
      </c>
      <c r="C830" s="99" t="s">
        <v>36</v>
      </c>
      <c r="D830" s="99">
        <v>1</v>
      </c>
      <c r="E830" s="100"/>
      <c r="F830" s="101"/>
      <c r="G830" s="102">
        <f t="shared" si="15"/>
        <v>0</v>
      </c>
    </row>
    <row r="831" spans="1:7" ht="38.25">
      <c r="A831" s="97" t="s">
        <v>789</v>
      </c>
      <c r="B831" s="98" t="s">
        <v>790</v>
      </c>
      <c r="C831" s="99" t="s">
        <v>36</v>
      </c>
      <c r="D831" s="99">
        <v>3</v>
      </c>
      <c r="E831" s="100"/>
      <c r="F831" s="101"/>
      <c r="G831" s="102">
        <f t="shared" si="15"/>
        <v>0</v>
      </c>
    </row>
    <row r="832" spans="1:7">
      <c r="A832" s="97" t="s">
        <v>791</v>
      </c>
      <c r="B832" s="98" t="s">
        <v>792</v>
      </c>
      <c r="C832" s="99" t="s">
        <v>100</v>
      </c>
      <c r="D832" s="99">
        <v>160</v>
      </c>
      <c r="E832" s="100"/>
      <c r="F832" s="101"/>
      <c r="G832" s="102">
        <f t="shared" si="15"/>
        <v>0</v>
      </c>
    </row>
    <row r="833" spans="1:7" ht="15.75" customHeight="1">
      <c r="A833" s="97" t="s">
        <v>793</v>
      </c>
      <c r="B833" s="98" t="s">
        <v>794</v>
      </c>
      <c r="C833" s="99" t="s">
        <v>36</v>
      </c>
      <c r="D833" s="99">
        <v>1</v>
      </c>
      <c r="E833" s="100"/>
      <c r="F833" s="101"/>
      <c r="G833" s="102">
        <f t="shared" si="15"/>
        <v>0</v>
      </c>
    </row>
    <row r="834" spans="1:7" ht="28.5" customHeight="1">
      <c r="A834" s="97" t="s">
        <v>795</v>
      </c>
      <c r="B834" s="98" t="s">
        <v>796</v>
      </c>
      <c r="C834" s="99" t="s">
        <v>36</v>
      </c>
      <c r="D834" s="99">
        <v>1</v>
      </c>
      <c r="E834" s="100"/>
      <c r="F834" s="101"/>
      <c r="G834" s="102">
        <f t="shared" si="15"/>
        <v>0</v>
      </c>
    </row>
    <row r="835" spans="1:7">
      <c r="A835" s="97" t="s">
        <v>797</v>
      </c>
      <c r="B835" s="98" t="s">
        <v>798</v>
      </c>
      <c r="C835" s="99" t="s">
        <v>799</v>
      </c>
      <c r="D835" s="99">
        <v>55</v>
      </c>
      <c r="E835" s="100"/>
      <c r="F835" s="101"/>
      <c r="G835" s="102">
        <f t="shared" si="15"/>
        <v>0</v>
      </c>
    </row>
    <row r="836" spans="1:7">
      <c r="A836" s="83"/>
      <c r="B836" s="29"/>
      <c r="C836" s="21"/>
      <c r="D836" s="21"/>
      <c r="E836" s="59"/>
      <c r="F836" s="60"/>
      <c r="G836" s="61"/>
    </row>
    <row r="837" spans="1:7">
      <c r="A837" s="97" t="s">
        <v>800</v>
      </c>
      <c r="B837" s="119" t="s">
        <v>801</v>
      </c>
      <c r="C837" s="107"/>
      <c r="D837" s="107"/>
      <c r="E837" s="108"/>
      <c r="F837" s="109"/>
      <c r="G837" s="110"/>
    </row>
    <row r="838" spans="1:7">
      <c r="A838" s="124"/>
      <c r="B838" s="98" t="s">
        <v>802</v>
      </c>
      <c r="C838" s="107"/>
      <c r="D838" s="107"/>
      <c r="E838" s="108"/>
      <c r="F838" s="109"/>
      <c r="G838" s="110"/>
    </row>
    <row r="839" spans="1:7">
      <c r="A839" s="97" t="s">
        <v>803</v>
      </c>
      <c r="B839" s="98" t="s">
        <v>804</v>
      </c>
      <c r="C839" s="99" t="s">
        <v>100</v>
      </c>
      <c r="D839" s="99">
        <v>10</v>
      </c>
      <c r="E839" s="100"/>
      <c r="F839" s="101"/>
      <c r="G839" s="102">
        <f t="shared" ref="G839:G844" si="16">E839*F839</f>
        <v>0</v>
      </c>
    </row>
    <row r="840" spans="1:7">
      <c r="A840" s="97" t="s">
        <v>805</v>
      </c>
      <c r="B840" s="98" t="s">
        <v>806</v>
      </c>
      <c r="C840" s="99" t="s">
        <v>100</v>
      </c>
      <c r="D840" s="99">
        <v>10</v>
      </c>
      <c r="E840" s="100"/>
      <c r="F840" s="101"/>
      <c r="G840" s="102">
        <f t="shared" si="16"/>
        <v>0</v>
      </c>
    </row>
    <row r="841" spans="1:7">
      <c r="A841" s="97" t="s">
        <v>807</v>
      </c>
      <c r="B841" s="98" t="s">
        <v>804</v>
      </c>
      <c r="C841" s="99" t="s">
        <v>100</v>
      </c>
      <c r="D841" s="99">
        <v>160</v>
      </c>
      <c r="E841" s="100"/>
      <c r="F841" s="101"/>
      <c r="G841" s="102">
        <f t="shared" si="16"/>
        <v>0</v>
      </c>
    </row>
    <row r="842" spans="1:7">
      <c r="A842" s="97" t="s">
        <v>808</v>
      </c>
      <c r="B842" s="98" t="s">
        <v>806</v>
      </c>
      <c r="C842" s="99" t="s">
        <v>100</v>
      </c>
      <c r="D842" s="99">
        <v>160</v>
      </c>
      <c r="E842" s="100"/>
      <c r="F842" s="101"/>
      <c r="G842" s="102">
        <f t="shared" si="16"/>
        <v>0</v>
      </c>
    </row>
    <row r="843" spans="1:7">
      <c r="A843" s="97" t="s">
        <v>809</v>
      </c>
      <c r="B843" s="98" t="s">
        <v>810</v>
      </c>
      <c r="C843" s="99" t="s">
        <v>100</v>
      </c>
      <c r="D843" s="99">
        <v>20</v>
      </c>
      <c r="E843" s="100"/>
      <c r="F843" s="101"/>
      <c r="G843" s="102">
        <f t="shared" si="16"/>
        <v>0</v>
      </c>
    </row>
    <row r="844" spans="1:7">
      <c r="A844" s="97" t="s">
        <v>811</v>
      </c>
      <c r="B844" s="98" t="s">
        <v>812</v>
      </c>
      <c r="C844" s="99" t="s">
        <v>36</v>
      </c>
      <c r="D844" s="99">
        <v>1</v>
      </c>
      <c r="E844" s="100"/>
      <c r="F844" s="101"/>
      <c r="G844" s="102">
        <f t="shared" si="16"/>
        <v>0</v>
      </c>
    </row>
    <row r="845" spans="1:7">
      <c r="A845" s="83"/>
      <c r="B845" s="29"/>
      <c r="C845" s="21"/>
      <c r="D845" s="21"/>
      <c r="E845" s="59"/>
      <c r="F845" s="60"/>
      <c r="G845" s="61"/>
    </row>
    <row r="846" spans="1:7">
      <c r="A846" s="97" t="s">
        <v>813</v>
      </c>
      <c r="B846" s="119" t="s">
        <v>814</v>
      </c>
      <c r="C846" s="107"/>
      <c r="D846" s="107"/>
      <c r="E846" s="108"/>
      <c r="F846" s="109"/>
      <c r="G846" s="110"/>
    </row>
    <row r="847" spans="1:7" ht="25.5">
      <c r="A847" s="124"/>
      <c r="B847" s="98" t="s">
        <v>57</v>
      </c>
      <c r="C847" s="107"/>
      <c r="D847" s="107"/>
      <c r="E847" s="108"/>
      <c r="F847" s="109"/>
      <c r="G847" s="110"/>
    </row>
    <row r="848" spans="1:7">
      <c r="A848" s="97" t="s">
        <v>815</v>
      </c>
      <c r="B848" s="98" t="s">
        <v>816</v>
      </c>
      <c r="C848" s="99" t="s">
        <v>36</v>
      </c>
      <c r="D848" s="99">
        <v>1</v>
      </c>
      <c r="E848" s="100"/>
      <c r="F848" s="101"/>
      <c r="G848" s="102">
        <f>E848*F848</f>
        <v>0</v>
      </c>
    </row>
    <row r="849" spans="1:7" ht="25.5">
      <c r="A849" s="97" t="s">
        <v>817</v>
      </c>
      <c r="B849" s="98" t="s">
        <v>818</v>
      </c>
      <c r="C849" s="99" t="s">
        <v>8</v>
      </c>
      <c r="D849" s="99">
        <v>1</v>
      </c>
      <c r="E849" s="100"/>
      <c r="F849" s="101"/>
      <c r="G849" s="102">
        <f>E849*F849</f>
        <v>0</v>
      </c>
    </row>
    <row r="850" spans="1:7" ht="25.5">
      <c r="A850" s="97" t="s">
        <v>819</v>
      </c>
      <c r="B850" s="98" t="s">
        <v>820</v>
      </c>
      <c r="C850" s="99" t="s">
        <v>36</v>
      </c>
      <c r="D850" s="99">
        <v>1</v>
      </c>
      <c r="E850" s="100"/>
      <c r="F850" s="101"/>
      <c r="G850" s="102">
        <f>E850*F850</f>
        <v>0</v>
      </c>
    </row>
    <row r="851" spans="1:7">
      <c r="A851" s="83"/>
      <c r="B851" s="29"/>
      <c r="C851" s="21"/>
      <c r="D851" s="21"/>
      <c r="E851" s="59"/>
      <c r="F851" s="60"/>
      <c r="G851" s="61"/>
    </row>
    <row r="852" spans="1:7">
      <c r="A852" s="97" t="s">
        <v>821</v>
      </c>
      <c r="B852" s="146" t="s">
        <v>822</v>
      </c>
      <c r="C852" s="107"/>
      <c r="D852" s="107"/>
      <c r="E852" s="108"/>
      <c r="F852" s="109"/>
      <c r="G852" s="110"/>
    </row>
    <row r="853" spans="1:7">
      <c r="A853" s="97"/>
      <c r="B853" s="119" t="s">
        <v>823</v>
      </c>
      <c r="C853" s="107"/>
      <c r="D853" s="107"/>
      <c r="E853" s="108"/>
      <c r="F853" s="109"/>
      <c r="G853" s="110"/>
    </row>
    <row r="854" spans="1:7" ht="11.25" customHeight="1">
      <c r="A854" s="97"/>
      <c r="B854" s="98" t="s">
        <v>126</v>
      </c>
      <c r="C854" s="107"/>
      <c r="D854" s="107"/>
      <c r="E854" s="108"/>
      <c r="F854" s="109"/>
      <c r="G854" s="110"/>
    </row>
    <row r="855" spans="1:7" ht="27.75" customHeight="1">
      <c r="A855" s="97" t="s">
        <v>824</v>
      </c>
      <c r="B855" s="98" t="s">
        <v>825</v>
      </c>
      <c r="C855" s="99" t="s">
        <v>100</v>
      </c>
      <c r="D855" s="99">
        <v>130</v>
      </c>
      <c r="E855" s="100"/>
      <c r="F855" s="101"/>
      <c r="G855" s="102">
        <f>E855*F855</f>
        <v>0</v>
      </c>
    </row>
    <row r="856" spans="1:7">
      <c r="A856" s="97" t="s">
        <v>826</v>
      </c>
      <c r="B856" s="98" t="s">
        <v>119</v>
      </c>
      <c r="C856" s="99" t="s">
        <v>36</v>
      </c>
      <c r="D856" s="99">
        <v>1</v>
      </c>
      <c r="E856" s="100"/>
      <c r="F856" s="101"/>
      <c r="G856" s="102">
        <f>E856*F856</f>
        <v>0</v>
      </c>
    </row>
    <row r="857" spans="1:7">
      <c r="A857" s="83"/>
      <c r="B857" s="29"/>
      <c r="C857" s="21"/>
      <c r="D857" s="21"/>
      <c r="E857" s="59"/>
      <c r="F857" s="60"/>
      <c r="G857" s="61"/>
    </row>
    <row r="858" spans="1:7">
      <c r="A858" s="124"/>
      <c r="B858" s="119" t="s">
        <v>827</v>
      </c>
      <c r="C858" s="107"/>
      <c r="D858" s="107"/>
      <c r="E858" s="108"/>
      <c r="F858" s="109"/>
      <c r="G858" s="110"/>
    </row>
    <row r="859" spans="1:7">
      <c r="A859" s="124"/>
      <c r="B859" s="103" t="s">
        <v>828</v>
      </c>
      <c r="C859" s="107"/>
      <c r="D859" s="107"/>
      <c r="E859" s="108"/>
      <c r="F859" s="109"/>
      <c r="G859" s="110"/>
    </row>
    <row r="860" spans="1:7">
      <c r="A860" s="124"/>
      <c r="B860" s="98" t="s">
        <v>126</v>
      </c>
      <c r="C860" s="107"/>
      <c r="D860" s="107"/>
      <c r="E860" s="108"/>
      <c r="F860" s="109"/>
      <c r="G860" s="110"/>
    </row>
    <row r="861" spans="1:7" ht="25.5">
      <c r="A861" s="97" t="s">
        <v>829</v>
      </c>
      <c r="B861" s="98" t="s">
        <v>136</v>
      </c>
      <c r="C861" s="99" t="s">
        <v>100</v>
      </c>
      <c r="D861" s="99">
        <v>5</v>
      </c>
      <c r="E861" s="100"/>
      <c r="F861" s="101"/>
      <c r="G861" s="102">
        <f>E861*F861</f>
        <v>0</v>
      </c>
    </row>
    <row r="862" spans="1:7">
      <c r="A862" s="97" t="s">
        <v>830</v>
      </c>
      <c r="B862" s="98" t="s">
        <v>130</v>
      </c>
      <c r="C862" s="99" t="s">
        <v>8</v>
      </c>
      <c r="D862" s="99">
        <v>1</v>
      </c>
      <c r="E862" s="100"/>
      <c r="F862" s="101"/>
      <c r="G862" s="102">
        <f>E862*F862</f>
        <v>0</v>
      </c>
    </row>
    <row r="863" spans="1:7">
      <c r="A863" s="97" t="s">
        <v>831</v>
      </c>
      <c r="B863" s="98" t="s">
        <v>119</v>
      </c>
      <c r="C863" s="99" t="s">
        <v>36</v>
      </c>
      <c r="D863" s="99">
        <v>1</v>
      </c>
      <c r="E863" s="100"/>
      <c r="F863" s="101"/>
      <c r="G863" s="102">
        <f>E863*F863</f>
        <v>0</v>
      </c>
    </row>
    <row r="864" spans="1:7">
      <c r="A864" s="83"/>
      <c r="B864" s="29"/>
      <c r="C864" s="21"/>
      <c r="D864" s="21"/>
      <c r="E864" s="59"/>
      <c r="F864" s="60"/>
      <c r="G864" s="61"/>
    </row>
    <row r="865" spans="1:7">
      <c r="A865" s="124"/>
      <c r="B865" s="119" t="s">
        <v>832</v>
      </c>
      <c r="C865" s="107"/>
      <c r="D865" s="107"/>
      <c r="E865" s="108"/>
      <c r="F865" s="109"/>
      <c r="G865" s="110"/>
    </row>
    <row r="866" spans="1:7">
      <c r="A866" s="124"/>
      <c r="B866" s="98" t="s">
        <v>126</v>
      </c>
      <c r="C866" s="107"/>
      <c r="D866" s="107"/>
      <c r="E866" s="108"/>
      <c r="F866" s="109"/>
      <c r="G866" s="110"/>
    </row>
    <row r="867" spans="1:7" ht="25.5">
      <c r="A867" s="97" t="s">
        <v>833</v>
      </c>
      <c r="B867" s="98" t="s">
        <v>646</v>
      </c>
      <c r="C867" s="99" t="s">
        <v>100</v>
      </c>
      <c r="D867" s="99">
        <v>10</v>
      </c>
      <c r="E867" s="100"/>
      <c r="F867" s="101"/>
      <c r="G867" s="102">
        <f>E867*F867</f>
        <v>0</v>
      </c>
    </row>
    <row r="868" spans="1:7">
      <c r="A868" s="97" t="s">
        <v>834</v>
      </c>
      <c r="B868" s="98" t="s">
        <v>119</v>
      </c>
      <c r="C868" s="99" t="s">
        <v>36</v>
      </c>
      <c r="D868" s="99">
        <v>1</v>
      </c>
      <c r="E868" s="100"/>
      <c r="F868" s="101"/>
      <c r="G868" s="102">
        <f>E868*F868</f>
        <v>0</v>
      </c>
    </row>
    <row r="869" spans="1:7">
      <c r="A869" s="83"/>
      <c r="B869" s="29"/>
      <c r="C869" s="21"/>
      <c r="D869" s="21"/>
      <c r="E869" s="59"/>
      <c r="F869" s="60"/>
      <c r="G869" s="61"/>
    </row>
    <row r="870" spans="1:7">
      <c r="A870" s="124"/>
      <c r="B870" s="119" t="s">
        <v>835</v>
      </c>
      <c r="C870" s="107"/>
      <c r="D870" s="107"/>
      <c r="E870" s="108"/>
      <c r="F870" s="109"/>
      <c r="G870" s="110"/>
    </row>
    <row r="871" spans="1:7">
      <c r="A871" s="124"/>
      <c r="B871" s="98" t="s">
        <v>126</v>
      </c>
      <c r="C871" s="107"/>
      <c r="D871" s="107"/>
      <c r="E871" s="108"/>
      <c r="F871" s="109"/>
      <c r="G871" s="110"/>
    </row>
    <row r="872" spans="1:7" ht="25.5">
      <c r="A872" s="97" t="s">
        <v>836</v>
      </c>
      <c r="B872" s="98" t="s">
        <v>648</v>
      </c>
      <c r="C872" s="99" t="s">
        <v>100</v>
      </c>
      <c r="D872" s="99">
        <v>80</v>
      </c>
      <c r="E872" s="100"/>
      <c r="F872" s="101"/>
      <c r="G872" s="102">
        <f>E872*F872</f>
        <v>0</v>
      </c>
    </row>
    <row r="873" spans="1:7">
      <c r="A873" s="97" t="s">
        <v>837</v>
      </c>
      <c r="B873" s="98" t="s">
        <v>119</v>
      </c>
      <c r="C873" s="99" t="s">
        <v>36</v>
      </c>
      <c r="D873" s="99">
        <v>1</v>
      </c>
      <c r="E873" s="100"/>
      <c r="F873" s="101"/>
      <c r="G873" s="102">
        <f>E873*F873</f>
        <v>0</v>
      </c>
    </row>
    <row r="874" spans="1:7">
      <c r="A874" s="83"/>
      <c r="B874" s="29"/>
      <c r="C874" s="21"/>
      <c r="D874" s="21"/>
      <c r="E874" s="59"/>
      <c r="F874" s="60"/>
      <c r="G874" s="61"/>
    </row>
    <row r="875" spans="1:7">
      <c r="A875" s="97" t="s">
        <v>838</v>
      </c>
      <c r="B875" s="150" t="s">
        <v>839</v>
      </c>
      <c r="C875" s="107"/>
      <c r="D875" s="107"/>
      <c r="E875" s="108"/>
      <c r="F875" s="109"/>
      <c r="G875" s="110"/>
    </row>
    <row r="876" spans="1:7" ht="25.5">
      <c r="A876" s="97" t="s">
        <v>840</v>
      </c>
      <c r="B876" s="90" t="s">
        <v>841</v>
      </c>
      <c r="C876" s="99" t="s">
        <v>36</v>
      </c>
      <c r="D876" s="99">
        <v>1</v>
      </c>
      <c r="E876" s="100"/>
      <c r="F876" s="101"/>
      <c r="G876" s="102">
        <f>E876*F876</f>
        <v>0</v>
      </c>
    </row>
    <row r="877" spans="1:7" ht="25.5">
      <c r="A877" s="97" t="s">
        <v>842</v>
      </c>
      <c r="B877" s="90" t="s">
        <v>843</v>
      </c>
      <c r="C877" s="99" t="s">
        <v>36</v>
      </c>
      <c r="D877" s="99">
        <v>1</v>
      </c>
      <c r="E877" s="100"/>
      <c r="F877" s="101"/>
      <c r="G877" s="102">
        <f>E877*F877</f>
        <v>0</v>
      </c>
    </row>
    <row r="878" spans="1:7">
      <c r="A878" s="97" t="s">
        <v>844</v>
      </c>
      <c r="B878" s="98" t="s">
        <v>119</v>
      </c>
      <c r="C878" s="99" t="s">
        <v>36</v>
      </c>
      <c r="D878" s="99">
        <v>1</v>
      </c>
      <c r="E878" s="100"/>
      <c r="F878" s="101"/>
      <c r="G878" s="102">
        <f>E878*F878</f>
        <v>0</v>
      </c>
    </row>
    <row r="879" spans="1:7">
      <c r="A879" s="83"/>
      <c r="B879" s="23"/>
      <c r="C879" s="21"/>
      <c r="D879" s="21"/>
      <c r="E879" s="59"/>
      <c r="F879" s="60"/>
      <c r="G879" s="61"/>
    </row>
    <row r="880" spans="1:7">
      <c r="A880" s="97" t="s">
        <v>845</v>
      </c>
      <c r="B880" s="119" t="s">
        <v>846</v>
      </c>
      <c r="C880" s="107"/>
      <c r="D880" s="107"/>
      <c r="E880" s="108"/>
      <c r="F880" s="109"/>
      <c r="G880" s="110"/>
    </row>
    <row r="881" spans="1:7" ht="25.5">
      <c r="A881" s="97" t="s">
        <v>847</v>
      </c>
      <c r="B881" s="103" t="s">
        <v>848</v>
      </c>
      <c r="C881" s="99" t="s">
        <v>36</v>
      </c>
      <c r="D881" s="99">
        <v>1</v>
      </c>
      <c r="E881" s="100"/>
      <c r="F881" s="101"/>
      <c r="G881" s="102">
        <f>E881*F881</f>
        <v>0</v>
      </c>
    </row>
    <row r="882" spans="1:7" ht="38.25">
      <c r="A882" s="97" t="s">
        <v>849</v>
      </c>
      <c r="B882" s="103" t="s">
        <v>850</v>
      </c>
      <c r="C882" s="99" t="s">
        <v>36</v>
      </c>
      <c r="D882" s="99">
        <v>1</v>
      </c>
      <c r="E882" s="100"/>
      <c r="F882" s="101"/>
      <c r="G882" s="102">
        <f>E882*F882</f>
        <v>0</v>
      </c>
    </row>
    <row r="883" spans="1:7">
      <c r="A883" s="97" t="s">
        <v>851</v>
      </c>
      <c r="B883" s="98" t="s">
        <v>119</v>
      </c>
      <c r="C883" s="99" t="s">
        <v>36</v>
      </c>
      <c r="D883" s="99">
        <v>1</v>
      </c>
      <c r="E883" s="100"/>
      <c r="F883" s="101"/>
      <c r="G883" s="102">
        <f>E883*F883</f>
        <v>0</v>
      </c>
    </row>
    <row r="884" spans="1:7">
      <c r="A884" s="83"/>
      <c r="B884" s="29"/>
      <c r="C884" s="21"/>
      <c r="D884" s="21"/>
      <c r="E884" s="59"/>
      <c r="F884" s="60"/>
      <c r="G884" s="61"/>
    </row>
    <row r="885" spans="1:7">
      <c r="A885" s="97" t="s">
        <v>852</v>
      </c>
      <c r="B885" s="119" t="s">
        <v>719</v>
      </c>
      <c r="C885" s="107"/>
      <c r="D885" s="107"/>
      <c r="E885" s="108"/>
      <c r="F885" s="109"/>
      <c r="G885" s="110"/>
    </row>
    <row r="886" spans="1:7">
      <c r="A886" s="97"/>
      <c r="B886" s="104" t="s">
        <v>580</v>
      </c>
      <c r="C886" s="139"/>
      <c r="D886" s="107"/>
      <c r="E886" s="108"/>
      <c r="F886" s="109"/>
      <c r="G886" s="110"/>
    </row>
    <row r="887" spans="1:7">
      <c r="A887" s="97" t="s">
        <v>853</v>
      </c>
      <c r="B887" s="90" t="s">
        <v>582</v>
      </c>
      <c r="C887" s="135" t="s">
        <v>36</v>
      </c>
      <c r="D887" s="99">
        <v>1</v>
      </c>
      <c r="E887" s="100"/>
      <c r="F887" s="101"/>
      <c r="G887" s="102">
        <f>E887*F887</f>
        <v>0</v>
      </c>
    </row>
    <row r="888" spans="1:7">
      <c r="A888" s="97" t="s">
        <v>854</v>
      </c>
      <c r="B888" s="90" t="s">
        <v>584</v>
      </c>
      <c r="C888" s="135" t="s">
        <v>36</v>
      </c>
      <c r="D888" s="99">
        <v>1</v>
      </c>
      <c r="E888" s="100"/>
      <c r="F888" s="101"/>
      <c r="G888" s="102">
        <f>E888*F888</f>
        <v>0</v>
      </c>
    </row>
    <row r="889" spans="1:7" ht="25.5">
      <c r="A889" s="97" t="s">
        <v>855</v>
      </c>
      <c r="B889" s="90" t="s">
        <v>586</v>
      </c>
      <c r="C889" s="135" t="s">
        <v>36</v>
      </c>
      <c r="D889" s="99">
        <v>1</v>
      </c>
      <c r="E889" s="100"/>
      <c r="F889" s="101"/>
      <c r="G889" s="102">
        <f>E889*F889</f>
        <v>0</v>
      </c>
    </row>
    <row r="890" spans="1:7">
      <c r="A890" s="97" t="s">
        <v>856</v>
      </c>
      <c r="B890" s="90" t="s">
        <v>588</v>
      </c>
      <c r="C890" s="135" t="s">
        <v>36</v>
      </c>
      <c r="D890" s="99">
        <v>1</v>
      </c>
      <c r="E890" s="100"/>
      <c r="F890" s="101"/>
      <c r="G890" s="102">
        <f>E890*F890</f>
        <v>0</v>
      </c>
    </row>
    <row r="891" spans="1:7">
      <c r="A891" s="97" t="s">
        <v>857</v>
      </c>
      <c r="B891" s="90" t="s">
        <v>590</v>
      </c>
      <c r="C891" s="135" t="s">
        <v>36</v>
      </c>
      <c r="D891" s="99">
        <v>1</v>
      </c>
      <c r="E891" s="100"/>
      <c r="F891" s="101"/>
      <c r="G891" s="102">
        <f>E891*F891</f>
        <v>0</v>
      </c>
    </row>
    <row r="892" spans="1:7">
      <c r="A892" s="83"/>
      <c r="B892" s="29"/>
      <c r="C892" s="21"/>
      <c r="D892" s="21"/>
      <c r="E892" s="59"/>
      <c r="F892" s="60"/>
      <c r="G892" s="61"/>
    </row>
    <row r="893" spans="1:7">
      <c r="A893" s="126"/>
      <c r="B893" s="126" t="s">
        <v>858</v>
      </c>
      <c r="C893" s="126"/>
      <c r="D893" s="126"/>
      <c r="E893" s="126"/>
      <c r="F893" s="126"/>
      <c r="G893" s="130">
        <f>SUM(G811:G891)</f>
        <v>0</v>
      </c>
    </row>
    <row r="894" spans="1:7">
      <c r="A894" s="83"/>
      <c r="B894" s="28"/>
      <c r="C894" s="21"/>
      <c r="D894" s="21"/>
      <c r="E894" s="59"/>
      <c r="F894" s="60"/>
      <c r="G894" s="61"/>
    </row>
    <row r="895" spans="1:7">
      <c r="A895" s="83"/>
      <c r="B895" s="28"/>
      <c r="C895" s="21"/>
      <c r="D895" s="21"/>
      <c r="E895" s="59"/>
      <c r="F895" s="60"/>
      <c r="G895" s="61"/>
    </row>
    <row r="896" spans="1:7" ht="23.25" customHeight="1">
      <c r="A896" s="83"/>
      <c r="B896" s="23" t="s">
        <v>859</v>
      </c>
      <c r="C896" s="21"/>
      <c r="D896" s="21"/>
      <c r="E896" s="59"/>
      <c r="F896" s="60"/>
      <c r="G896" s="61"/>
    </row>
    <row r="897" spans="1:7">
      <c r="A897" s="83"/>
      <c r="B897" s="18"/>
      <c r="C897" s="40"/>
      <c r="D897" s="21"/>
      <c r="E897" s="59"/>
      <c r="F897" s="60"/>
      <c r="G897" s="61"/>
    </row>
    <row r="898" spans="1:7" ht="38.25">
      <c r="A898" s="97" t="s">
        <v>860</v>
      </c>
      <c r="B898" s="150" t="s">
        <v>861</v>
      </c>
      <c r="C898" s="134"/>
      <c r="D898" s="107"/>
      <c r="E898" s="108"/>
      <c r="F898" s="109"/>
      <c r="G898" s="110"/>
    </row>
    <row r="899" spans="1:7">
      <c r="A899" s="97" t="s">
        <v>862</v>
      </c>
      <c r="B899" s="90" t="s">
        <v>863</v>
      </c>
      <c r="C899" s="135" t="s">
        <v>36</v>
      </c>
      <c r="D899" s="99">
        <v>1</v>
      </c>
      <c r="E899" s="100"/>
      <c r="F899" s="101"/>
      <c r="G899" s="102">
        <f>E899*F899</f>
        <v>0</v>
      </c>
    </row>
    <row r="900" spans="1:7" ht="25.5">
      <c r="A900" s="97" t="s">
        <v>864</v>
      </c>
      <c r="B900" s="98" t="s">
        <v>865</v>
      </c>
      <c r="C900" s="99" t="s">
        <v>36</v>
      </c>
      <c r="D900" s="99">
        <v>1</v>
      </c>
      <c r="E900" s="100"/>
      <c r="F900" s="101"/>
      <c r="G900" s="102">
        <f>E900*F900</f>
        <v>0</v>
      </c>
    </row>
    <row r="901" spans="1:7" ht="58.5" customHeight="1">
      <c r="A901" s="97" t="s">
        <v>866</v>
      </c>
      <c r="B901" s="98" t="s">
        <v>867</v>
      </c>
      <c r="C901" s="99" t="s">
        <v>36</v>
      </c>
      <c r="D901" s="99">
        <v>1</v>
      </c>
      <c r="E901" s="100"/>
      <c r="F901" s="101"/>
      <c r="G901" s="102">
        <f>E901*F901</f>
        <v>0</v>
      </c>
    </row>
    <row r="902" spans="1:7" ht="25.5">
      <c r="A902" s="97" t="s">
        <v>868</v>
      </c>
      <c r="B902" s="90" t="s">
        <v>869</v>
      </c>
      <c r="C902" s="135" t="s">
        <v>36</v>
      </c>
      <c r="D902" s="99">
        <v>1</v>
      </c>
      <c r="E902" s="100"/>
      <c r="F902" s="101"/>
      <c r="G902" s="102">
        <f>E902*F902</f>
        <v>0</v>
      </c>
    </row>
    <row r="903" spans="1:7">
      <c r="A903" s="97" t="s">
        <v>870</v>
      </c>
      <c r="B903" s="98" t="s">
        <v>119</v>
      </c>
      <c r="C903" s="99" t="s">
        <v>36</v>
      </c>
      <c r="D903" s="99">
        <v>1</v>
      </c>
      <c r="E903" s="100"/>
      <c r="F903" s="101"/>
      <c r="G903" s="102">
        <f>E903*F903</f>
        <v>0</v>
      </c>
    </row>
    <row r="904" spans="1:7">
      <c r="A904" s="83"/>
      <c r="B904" s="29"/>
      <c r="C904" s="21"/>
      <c r="D904" s="21"/>
      <c r="E904" s="59"/>
      <c r="F904" s="60"/>
      <c r="G904" s="61"/>
    </row>
    <row r="905" spans="1:7">
      <c r="A905" s="97" t="s">
        <v>871</v>
      </c>
      <c r="B905" s="146" t="s">
        <v>872</v>
      </c>
      <c r="C905" s="107"/>
      <c r="D905" s="107"/>
      <c r="E905" s="108"/>
      <c r="F905" s="109"/>
      <c r="G905" s="110"/>
    </row>
    <row r="906" spans="1:7">
      <c r="A906" s="97"/>
      <c r="B906" s="137" t="s">
        <v>686</v>
      </c>
      <c r="C906" s="107"/>
      <c r="D906" s="107"/>
      <c r="E906" s="108"/>
      <c r="F906" s="109"/>
      <c r="G906" s="110"/>
    </row>
    <row r="907" spans="1:7">
      <c r="A907" s="97" t="s">
        <v>873</v>
      </c>
      <c r="B907" s="103" t="s">
        <v>874</v>
      </c>
      <c r="C907" s="99" t="s">
        <v>8</v>
      </c>
      <c r="D907" s="99">
        <v>34</v>
      </c>
      <c r="E907" s="100"/>
      <c r="F907" s="101"/>
      <c r="G907" s="102">
        <f t="shared" ref="G907:G912" si="17">E907*F907</f>
        <v>0</v>
      </c>
    </row>
    <row r="908" spans="1:7">
      <c r="A908" s="97" t="s">
        <v>875</v>
      </c>
      <c r="B908" s="103" t="s">
        <v>876</v>
      </c>
      <c r="C908" s="99" t="s">
        <v>8</v>
      </c>
      <c r="D908" s="99">
        <v>2</v>
      </c>
      <c r="E908" s="100"/>
      <c r="F908" s="101"/>
      <c r="G908" s="102">
        <f t="shared" si="17"/>
        <v>0</v>
      </c>
    </row>
    <row r="909" spans="1:7">
      <c r="A909" s="97" t="s">
        <v>877</v>
      </c>
      <c r="B909" s="103" t="s">
        <v>878</v>
      </c>
      <c r="C909" s="99" t="s">
        <v>8</v>
      </c>
      <c r="D909" s="99">
        <v>2</v>
      </c>
      <c r="E909" s="100"/>
      <c r="F909" s="101"/>
      <c r="G909" s="102">
        <f t="shared" si="17"/>
        <v>0</v>
      </c>
    </row>
    <row r="910" spans="1:7">
      <c r="A910" s="97" t="s">
        <v>879</v>
      </c>
      <c r="B910" s="103" t="s">
        <v>880</v>
      </c>
      <c r="C910" s="99" t="s">
        <v>8</v>
      </c>
      <c r="D910" s="99">
        <v>5</v>
      </c>
      <c r="E910" s="100"/>
      <c r="F910" s="101"/>
      <c r="G910" s="102">
        <f t="shared" si="17"/>
        <v>0</v>
      </c>
    </row>
    <row r="911" spans="1:7">
      <c r="A911" s="97" t="s">
        <v>881</v>
      </c>
      <c r="B911" s="98" t="s">
        <v>119</v>
      </c>
      <c r="C911" s="99" t="s">
        <v>36</v>
      </c>
      <c r="D911" s="99">
        <v>1</v>
      </c>
      <c r="E911" s="100"/>
      <c r="F911" s="101"/>
      <c r="G911" s="102">
        <f t="shared" si="17"/>
        <v>0</v>
      </c>
    </row>
    <row r="912" spans="1:7">
      <c r="A912" s="97" t="s">
        <v>882</v>
      </c>
      <c r="B912" s="98" t="s">
        <v>696</v>
      </c>
      <c r="C912" s="99" t="s">
        <v>36</v>
      </c>
      <c r="D912" s="99">
        <v>1</v>
      </c>
      <c r="E912" s="100"/>
      <c r="F912" s="101"/>
      <c r="G912" s="102">
        <f t="shared" si="17"/>
        <v>0</v>
      </c>
    </row>
    <row r="913" spans="1:7">
      <c r="A913" s="83"/>
      <c r="B913" s="29"/>
      <c r="C913" s="21"/>
      <c r="D913" s="21"/>
      <c r="E913" s="59"/>
      <c r="F913" s="60"/>
      <c r="G913" s="61"/>
    </row>
    <row r="914" spans="1:7">
      <c r="A914" s="124"/>
      <c r="B914" s="137" t="s">
        <v>126</v>
      </c>
      <c r="C914" s="107"/>
      <c r="D914" s="107"/>
      <c r="E914" s="108"/>
      <c r="F914" s="109"/>
      <c r="G914" s="110"/>
    </row>
    <row r="915" spans="1:7">
      <c r="A915" s="97" t="s">
        <v>883</v>
      </c>
      <c r="B915" s="98" t="s">
        <v>884</v>
      </c>
      <c r="C915" s="99" t="s">
        <v>36</v>
      </c>
      <c r="D915" s="99">
        <v>1</v>
      </c>
      <c r="E915" s="100"/>
      <c r="F915" s="101"/>
      <c r="G915" s="102">
        <f t="shared" ref="G915:G921" si="18">E915*F915</f>
        <v>0</v>
      </c>
    </row>
    <row r="916" spans="1:7">
      <c r="A916" s="97" t="s">
        <v>885</v>
      </c>
      <c r="B916" s="103" t="s">
        <v>886</v>
      </c>
      <c r="C916" s="99" t="s">
        <v>8</v>
      </c>
      <c r="D916" s="99">
        <v>4</v>
      </c>
      <c r="E916" s="100"/>
      <c r="F916" s="101"/>
      <c r="G916" s="102">
        <f t="shared" si="18"/>
        <v>0</v>
      </c>
    </row>
    <row r="917" spans="1:7">
      <c r="A917" s="97" t="s">
        <v>887</v>
      </c>
      <c r="B917" s="103" t="s">
        <v>876</v>
      </c>
      <c r="C917" s="99" t="s">
        <v>8</v>
      </c>
      <c r="D917" s="99">
        <v>4</v>
      </c>
      <c r="E917" s="100"/>
      <c r="F917" s="101"/>
      <c r="G917" s="102">
        <f t="shared" si="18"/>
        <v>0</v>
      </c>
    </row>
    <row r="918" spans="1:7">
      <c r="A918" s="97" t="s">
        <v>888</v>
      </c>
      <c r="B918" s="103" t="s">
        <v>878</v>
      </c>
      <c r="C918" s="99" t="s">
        <v>8</v>
      </c>
      <c r="D918" s="99">
        <v>2</v>
      </c>
      <c r="E918" s="100"/>
      <c r="F918" s="101"/>
      <c r="G918" s="102">
        <f t="shared" si="18"/>
        <v>0</v>
      </c>
    </row>
    <row r="919" spans="1:7" ht="28.5" customHeight="1">
      <c r="A919" s="97" t="s">
        <v>889</v>
      </c>
      <c r="B919" s="103" t="s">
        <v>890</v>
      </c>
      <c r="C919" s="99" t="s">
        <v>8</v>
      </c>
      <c r="D919" s="99">
        <v>2</v>
      </c>
      <c r="E919" s="100"/>
      <c r="F919" s="101"/>
      <c r="G919" s="102">
        <f t="shared" si="18"/>
        <v>0</v>
      </c>
    </row>
    <row r="920" spans="1:7" ht="15.75" customHeight="1">
      <c r="A920" s="97" t="s">
        <v>891</v>
      </c>
      <c r="B920" s="98" t="s">
        <v>119</v>
      </c>
      <c r="C920" s="99" t="s">
        <v>36</v>
      </c>
      <c r="D920" s="99">
        <v>1</v>
      </c>
      <c r="E920" s="100"/>
      <c r="F920" s="101"/>
      <c r="G920" s="102">
        <f t="shared" si="18"/>
        <v>0</v>
      </c>
    </row>
    <row r="921" spans="1:7">
      <c r="A921" s="97" t="s">
        <v>892</v>
      </c>
      <c r="B921" s="98" t="s">
        <v>696</v>
      </c>
      <c r="C921" s="99" t="s">
        <v>36</v>
      </c>
      <c r="D921" s="99">
        <v>1</v>
      </c>
      <c r="E921" s="100"/>
      <c r="F921" s="101"/>
      <c r="G921" s="102">
        <f t="shared" si="18"/>
        <v>0</v>
      </c>
    </row>
    <row r="922" spans="1:7">
      <c r="A922" s="83"/>
      <c r="B922" s="29"/>
      <c r="C922" s="21"/>
      <c r="D922" s="21"/>
      <c r="E922" s="59"/>
      <c r="F922" s="60"/>
      <c r="G922" s="61"/>
    </row>
    <row r="923" spans="1:7" ht="25.5">
      <c r="A923" s="97" t="s">
        <v>893</v>
      </c>
      <c r="B923" s="119" t="s">
        <v>894</v>
      </c>
      <c r="C923" s="107"/>
      <c r="D923" s="107"/>
      <c r="E923" s="108"/>
      <c r="F923" s="109"/>
      <c r="G923" s="110"/>
    </row>
    <row r="924" spans="1:7">
      <c r="A924" s="124"/>
      <c r="B924" s="104" t="s">
        <v>580</v>
      </c>
      <c r="C924" s="139"/>
      <c r="D924" s="107"/>
      <c r="E924" s="108"/>
      <c r="F924" s="109"/>
      <c r="G924" s="110"/>
    </row>
    <row r="925" spans="1:7">
      <c r="A925" s="97" t="s">
        <v>895</v>
      </c>
      <c r="B925" s="90" t="s">
        <v>582</v>
      </c>
      <c r="C925" s="135" t="s">
        <v>36</v>
      </c>
      <c r="D925" s="99">
        <v>1</v>
      </c>
      <c r="E925" s="100"/>
      <c r="F925" s="101"/>
      <c r="G925" s="102">
        <f t="shared" ref="G925:G931" si="19">E925*F925</f>
        <v>0</v>
      </c>
    </row>
    <row r="926" spans="1:7">
      <c r="A926" s="97" t="s">
        <v>896</v>
      </c>
      <c r="B926" s="90" t="s">
        <v>584</v>
      </c>
      <c r="C926" s="135" t="s">
        <v>36</v>
      </c>
      <c r="D926" s="99">
        <v>1</v>
      </c>
      <c r="E926" s="100"/>
      <c r="F926" s="101"/>
      <c r="G926" s="102">
        <f t="shared" si="19"/>
        <v>0</v>
      </c>
    </row>
    <row r="927" spans="1:7" ht="25.5">
      <c r="A927" s="97" t="s">
        <v>897</v>
      </c>
      <c r="B927" s="90" t="s">
        <v>586</v>
      </c>
      <c r="C927" s="135" t="s">
        <v>36</v>
      </c>
      <c r="D927" s="99">
        <v>1</v>
      </c>
      <c r="E927" s="100"/>
      <c r="F927" s="101"/>
      <c r="G927" s="102">
        <f t="shared" si="19"/>
        <v>0</v>
      </c>
    </row>
    <row r="928" spans="1:7">
      <c r="A928" s="97" t="s">
        <v>898</v>
      </c>
      <c r="B928" s="90" t="s">
        <v>588</v>
      </c>
      <c r="C928" s="135" t="s">
        <v>36</v>
      </c>
      <c r="D928" s="99">
        <v>1</v>
      </c>
      <c r="E928" s="100"/>
      <c r="F928" s="101"/>
      <c r="G928" s="102">
        <f t="shared" si="19"/>
        <v>0</v>
      </c>
    </row>
    <row r="929" spans="1:7">
      <c r="A929" s="97" t="s">
        <v>899</v>
      </c>
      <c r="B929" s="90" t="s">
        <v>590</v>
      </c>
      <c r="C929" s="135" t="s">
        <v>36</v>
      </c>
      <c r="D929" s="99">
        <v>1</v>
      </c>
      <c r="E929" s="100"/>
      <c r="F929" s="101"/>
      <c r="G929" s="102">
        <f t="shared" si="19"/>
        <v>0</v>
      </c>
    </row>
    <row r="930" spans="1:7">
      <c r="A930" s="97" t="s">
        <v>900</v>
      </c>
      <c r="B930" s="98" t="s">
        <v>698</v>
      </c>
      <c r="C930" s="99" t="s">
        <v>36</v>
      </c>
      <c r="D930" s="99">
        <v>1</v>
      </c>
      <c r="E930" s="100"/>
      <c r="F930" s="101"/>
      <c r="G930" s="102">
        <f t="shared" si="19"/>
        <v>0</v>
      </c>
    </row>
    <row r="931" spans="1:7" ht="25.5">
      <c r="A931" s="97" t="s">
        <v>901</v>
      </c>
      <c r="B931" s="98" t="s">
        <v>700</v>
      </c>
      <c r="C931" s="99" t="s">
        <v>36</v>
      </c>
      <c r="D931" s="99">
        <v>1</v>
      </c>
      <c r="E931" s="100"/>
      <c r="F931" s="101"/>
      <c r="G931" s="102">
        <f t="shared" si="19"/>
        <v>0</v>
      </c>
    </row>
    <row r="932" spans="1:7">
      <c r="A932" s="83"/>
      <c r="B932" s="73"/>
      <c r="C932" s="40"/>
      <c r="D932" s="21"/>
      <c r="E932" s="59"/>
      <c r="F932" s="60"/>
      <c r="G932" s="61"/>
    </row>
    <row r="933" spans="1:7">
      <c r="A933" s="126"/>
      <c r="B933" s="126" t="s">
        <v>902</v>
      </c>
      <c r="C933" s="126"/>
      <c r="D933" s="126"/>
      <c r="E933" s="126"/>
      <c r="F933" s="126"/>
      <c r="G933" s="130">
        <f>SUM(G899:G931)</f>
        <v>0</v>
      </c>
    </row>
    <row r="934" spans="1:7">
      <c r="A934" s="83"/>
      <c r="B934" s="29"/>
      <c r="C934" s="21"/>
      <c r="D934" s="21"/>
      <c r="E934" s="59"/>
      <c r="F934" s="60"/>
      <c r="G934" s="61"/>
    </row>
    <row r="935" spans="1:7">
      <c r="A935" s="83"/>
      <c r="B935" s="29"/>
      <c r="C935" s="21"/>
      <c r="D935" s="21"/>
      <c r="E935" s="59"/>
      <c r="F935" s="60"/>
      <c r="G935" s="61"/>
    </row>
    <row r="936" spans="1:7" ht="21.75" customHeight="1">
      <c r="A936" s="83"/>
      <c r="B936" s="23" t="s">
        <v>903</v>
      </c>
      <c r="C936" s="21"/>
      <c r="D936" s="21"/>
      <c r="E936" s="59"/>
      <c r="F936" s="60"/>
      <c r="G936" s="61"/>
    </row>
    <row r="937" spans="1:7" ht="25.5">
      <c r="A937" s="97" t="s">
        <v>904</v>
      </c>
      <c r="B937" s="136" t="s">
        <v>905</v>
      </c>
      <c r="C937" s="152" t="s">
        <v>36</v>
      </c>
      <c r="D937" s="99">
        <v>1</v>
      </c>
      <c r="E937" s="100"/>
      <c r="F937" s="101"/>
      <c r="G937" s="102">
        <f>E937*F937</f>
        <v>0</v>
      </c>
    </row>
    <row r="938" spans="1:7">
      <c r="A938" s="83"/>
      <c r="B938" s="48"/>
      <c r="C938" s="62"/>
      <c r="D938" s="62"/>
      <c r="E938" s="59"/>
      <c r="F938" s="60"/>
      <c r="G938" s="61"/>
    </row>
    <row r="939" spans="1:7">
      <c r="A939" s="126"/>
      <c r="B939" s="126" t="s">
        <v>906</v>
      </c>
      <c r="C939" s="126"/>
      <c r="D939" s="126"/>
      <c r="E939" s="126"/>
      <c r="F939" s="126"/>
      <c r="G939" s="130">
        <f>SUM(G937)</f>
        <v>0</v>
      </c>
    </row>
    <row r="940" spans="1:7">
      <c r="A940" s="83"/>
      <c r="B940" s="29"/>
      <c r="C940" s="21"/>
      <c r="D940" s="21"/>
      <c r="E940" s="59"/>
      <c r="F940" s="60"/>
      <c r="G940" s="61"/>
    </row>
    <row r="941" spans="1:7">
      <c r="A941" s="83"/>
      <c r="B941" s="29"/>
      <c r="C941" s="21"/>
      <c r="D941" s="21"/>
      <c r="E941" s="59"/>
      <c r="F941" s="60"/>
      <c r="G941" s="61"/>
    </row>
    <row r="942" spans="1:7" ht="23.25" customHeight="1">
      <c r="A942" s="83"/>
      <c r="B942" s="23" t="s">
        <v>907</v>
      </c>
      <c r="C942" s="21"/>
      <c r="D942" s="21"/>
      <c r="E942" s="59"/>
      <c r="F942" s="60"/>
      <c r="G942" s="61"/>
    </row>
    <row r="943" spans="1:7" ht="25.5">
      <c r="A943" s="97" t="s">
        <v>908</v>
      </c>
      <c r="B943" s="136" t="s">
        <v>905</v>
      </c>
      <c r="C943" s="152" t="s">
        <v>36</v>
      </c>
      <c r="D943" s="99">
        <v>1</v>
      </c>
      <c r="E943" s="100"/>
      <c r="F943" s="101"/>
      <c r="G943" s="102">
        <f>E943*F943</f>
        <v>0</v>
      </c>
    </row>
    <row r="944" spans="1:7">
      <c r="A944" s="83"/>
      <c r="B944" s="48"/>
      <c r="C944" s="62"/>
      <c r="D944" s="62"/>
      <c r="E944" s="59"/>
      <c r="F944" s="60"/>
      <c r="G944" s="61"/>
    </row>
    <row r="945" spans="1:7">
      <c r="A945" s="126"/>
      <c r="B945" s="126" t="s">
        <v>909</v>
      </c>
      <c r="C945" s="126"/>
      <c r="D945" s="126"/>
      <c r="E945" s="126"/>
      <c r="F945" s="126"/>
      <c r="G945" s="130">
        <f>SUM(G943)</f>
        <v>0</v>
      </c>
    </row>
    <row r="946" spans="1:7">
      <c r="A946" s="83"/>
      <c r="B946" s="18"/>
      <c r="C946" s="21"/>
      <c r="D946" s="21"/>
      <c r="E946" s="59"/>
      <c r="F946" s="60"/>
      <c r="G946" s="61"/>
    </row>
    <row r="947" spans="1:7">
      <c r="A947" s="83"/>
      <c r="B947" s="18"/>
      <c r="C947" s="21"/>
      <c r="D947" s="21"/>
      <c r="E947" s="59"/>
      <c r="F947" s="60"/>
      <c r="G947" s="61"/>
    </row>
    <row r="948" spans="1:7" ht="24.75" customHeight="1">
      <c r="A948" s="83"/>
      <c r="B948" s="23" t="s">
        <v>910</v>
      </c>
      <c r="C948" s="21"/>
      <c r="D948" s="21"/>
      <c r="E948" s="59"/>
      <c r="F948" s="60"/>
      <c r="G948" s="61"/>
    </row>
    <row r="949" spans="1:7">
      <c r="A949" s="97" t="s">
        <v>911</v>
      </c>
      <c r="B949" s="136" t="s">
        <v>912</v>
      </c>
      <c r="C949" s="152" t="s">
        <v>36</v>
      </c>
      <c r="D949" s="99">
        <v>1</v>
      </c>
      <c r="E949" s="100"/>
      <c r="F949" s="101"/>
      <c r="G949" s="102">
        <f>E949*F949</f>
        <v>0</v>
      </c>
    </row>
    <row r="950" spans="1:7">
      <c r="A950" s="83"/>
      <c r="B950" s="48"/>
      <c r="C950" s="62"/>
      <c r="D950" s="62"/>
      <c r="E950" s="59"/>
      <c r="F950" s="60"/>
      <c r="G950" s="61"/>
    </row>
    <row r="951" spans="1:7">
      <c r="A951" s="126"/>
      <c r="B951" s="126" t="s">
        <v>913</v>
      </c>
      <c r="C951" s="126"/>
      <c r="D951" s="126"/>
      <c r="E951" s="126"/>
      <c r="F951" s="126"/>
      <c r="G951" s="130">
        <f>SUM(G949)</f>
        <v>0</v>
      </c>
    </row>
    <row r="952" spans="1:7">
      <c r="A952" s="83"/>
      <c r="B952" s="18"/>
      <c r="C952" s="18"/>
      <c r="D952" s="18"/>
      <c r="E952" s="18"/>
      <c r="F952" s="18"/>
      <c r="G952" s="18"/>
    </row>
    <row r="953" spans="1:7">
      <c r="A953" s="83"/>
      <c r="B953" s="18"/>
      <c r="C953" s="18"/>
      <c r="D953" s="18"/>
      <c r="E953" s="18"/>
      <c r="F953" s="18"/>
      <c r="G953" s="18"/>
    </row>
    <row r="954" spans="1:7">
      <c r="A954" s="83"/>
      <c r="B954" s="18"/>
      <c r="C954" s="18"/>
      <c r="D954" s="18"/>
      <c r="E954" s="18"/>
      <c r="F954" s="18"/>
      <c r="G954" s="18"/>
    </row>
    <row r="955" spans="1:7">
      <c r="A955" s="83"/>
      <c r="B955" s="18"/>
      <c r="C955" s="18"/>
      <c r="D955" s="18"/>
      <c r="E955" s="18"/>
      <c r="F955" s="18"/>
      <c r="G955" s="18"/>
    </row>
    <row r="956" spans="1:7" ht="15">
      <c r="A956" s="83"/>
      <c r="B956" s="153" t="s">
        <v>914</v>
      </c>
      <c r="C956" s="154"/>
      <c r="D956" s="154"/>
      <c r="E956" s="154"/>
      <c r="F956" s="155"/>
      <c r="G956" s="158">
        <f>SUM(G54+G65+G73+G108+G493+G552+G572+G667+G737+G806+G893+G933+G939+G945+G951)</f>
        <v>0</v>
      </c>
    </row>
    <row r="957" spans="1:7" ht="15">
      <c r="A957" s="83"/>
      <c r="B957" s="185" t="str">
        <f>CONCATENATE("TVA 20% (",A957,"%)")</f>
        <v>TVA 20% (%)</v>
      </c>
      <c r="C957" s="185"/>
      <c r="D957" s="185"/>
      <c r="E957" s="185"/>
      <c r="F957" s="185"/>
      <c r="G957" s="159">
        <f>G956*0.2</f>
        <v>0</v>
      </c>
    </row>
    <row r="958" spans="1:7" ht="15">
      <c r="A958" s="83"/>
      <c r="B958" s="164" t="s">
        <v>915</v>
      </c>
      <c r="C958" s="164"/>
      <c r="D958" s="164"/>
      <c r="E958" s="164"/>
      <c r="F958" s="164"/>
      <c r="G958" s="160">
        <f>G956+G957</f>
        <v>0</v>
      </c>
    </row>
    <row r="959" spans="1:7">
      <c r="A959" s="83"/>
      <c r="B959" s="29"/>
      <c r="C959" s="29"/>
      <c r="D959" s="29"/>
      <c r="E959" s="29"/>
      <c r="F959" s="29"/>
      <c r="G959" s="29"/>
    </row>
    <row r="960" spans="1:7">
      <c r="A960" s="83"/>
      <c r="B960" s="29"/>
      <c r="C960" s="29"/>
      <c r="D960" s="29"/>
      <c r="E960" s="29"/>
      <c r="F960" s="29"/>
      <c r="G960" s="29"/>
    </row>
    <row r="961" spans="1:7" ht="15" customHeight="1">
      <c r="A961" s="83"/>
      <c r="B961" s="184" t="s">
        <v>916</v>
      </c>
      <c r="C961" s="184"/>
      <c r="D961" s="184"/>
      <c r="E961" s="184"/>
      <c r="F961" s="184"/>
      <c r="G961" s="156">
        <f>G956*0.66</f>
        <v>0</v>
      </c>
    </row>
    <row r="962" spans="1:7" ht="15">
      <c r="A962" s="83"/>
      <c r="B962" s="185" t="s">
        <v>917</v>
      </c>
      <c r="C962" s="185"/>
      <c r="D962" s="185"/>
      <c r="E962" s="185"/>
      <c r="F962" s="185"/>
      <c r="G962" s="156">
        <f>G957*0.66</f>
        <v>0</v>
      </c>
    </row>
    <row r="963" spans="1:7" ht="15.75" customHeight="1">
      <c r="A963" s="83"/>
      <c r="B963" s="164" t="s">
        <v>918</v>
      </c>
      <c r="C963" s="164"/>
      <c r="D963" s="164"/>
      <c r="E963" s="164"/>
      <c r="F963" s="164"/>
      <c r="G963" s="157">
        <f>G958*0.66</f>
        <v>0</v>
      </c>
    </row>
    <row r="964" spans="1:7">
      <c r="A964" s="83"/>
    </row>
    <row r="965" spans="1:7">
      <c r="A965" s="83"/>
      <c r="B965" s="29"/>
      <c r="C965" s="29"/>
      <c r="D965" s="29"/>
      <c r="E965" s="29"/>
      <c r="F965" s="29"/>
      <c r="G965" s="29"/>
    </row>
    <row r="966" spans="1:7" ht="15" customHeight="1">
      <c r="A966" s="83"/>
      <c r="B966" s="186" t="s">
        <v>919</v>
      </c>
      <c r="C966" s="187"/>
      <c r="D966" s="187"/>
      <c r="E966" s="187"/>
      <c r="F966" s="187"/>
      <c r="G966" s="161">
        <f>G956*0.34</f>
        <v>0</v>
      </c>
    </row>
    <row r="967" spans="1:7" ht="15">
      <c r="A967" s="83"/>
      <c r="B967" s="185" t="s">
        <v>917</v>
      </c>
      <c r="C967" s="185"/>
      <c r="D967" s="185"/>
      <c r="E967" s="185"/>
      <c r="F967" s="185"/>
      <c r="G967" s="156">
        <f>G957*0.34</f>
        <v>0</v>
      </c>
    </row>
    <row r="968" spans="1:7" ht="15">
      <c r="A968" s="83"/>
      <c r="B968" s="164" t="s">
        <v>920</v>
      </c>
      <c r="C968" s="164"/>
      <c r="D968" s="164"/>
      <c r="E968" s="164"/>
      <c r="F968" s="164"/>
      <c r="G968" s="157">
        <f>G958*0.34</f>
        <v>0</v>
      </c>
    </row>
    <row r="969" spans="1:7">
      <c r="A969" s="83"/>
      <c r="B969" s="29"/>
      <c r="C969" s="29"/>
      <c r="D969" s="29"/>
      <c r="E969" s="29"/>
      <c r="F969" s="29"/>
      <c r="G969" s="29"/>
    </row>
    <row r="970" spans="1:7">
      <c r="A970" s="84"/>
      <c r="B970" s="29"/>
      <c r="C970" s="29"/>
      <c r="D970" s="29"/>
      <c r="E970" s="29"/>
      <c r="F970" s="29"/>
      <c r="G970" s="29"/>
    </row>
    <row r="971" spans="1:7" ht="13.5" thickBot="1">
      <c r="A971" s="85"/>
      <c r="B971" s="50"/>
      <c r="C971" s="51"/>
      <c r="D971" s="51"/>
      <c r="E971" s="64"/>
      <c r="F971" s="65"/>
      <c r="G971" s="66"/>
    </row>
    <row r="972" spans="1:7" ht="13.5" thickBot="1">
      <c r="A972" s="83"/>
      <c r="B972" s="31" t="s">
        <v>921</v>
      </c>
      <c r="C972" s="9"/>
      <c r="D972" s="9"/>
      <c r="G972" s="61"/>
    </row>
    <row r="973" spans="1:7">
      <c r="A973" s="83"/>
      <c r="B973" s="28"/>
      <c r="C973" s="9"/>
      <c r="D973" s="9"/>
      <c r="G973" s="61"/>
    </row>
    <row r="974" spans="1:7">
      <c r="A974" s="83"/>
      <c r="B974" s="28" t="s">
        <v>922</v>
      </c>
      <c r="C974" s="9"/>
      <c r="D974" s="9"/>
      <c r="G974" s="61"/>
    </row>
    <row r="975" spans="1:7">
      <c r="A975" s="83"/>
      <c r="B975" s="28"/>
      <c r="C975" s="9"/>
      <c r="D975" s="9"/>
      <c r="G975" s="61"/>
    </row>
    <row r="976" spans="1:7">
      <c r="A976" s="83"/>
      <c r="B976" s="76" t="s">
        <v>923</v>
      </c>
      <c r="C976" s="9"/>
      <c r="D976" s="9"/>
      <c r="G976" s="61"/>
    </row>
    <row r="977" spans="1:7">
      <c r="A977" s="83"/>
      <c r="B977" s="32" t="s">
        <v>924</v>
      </c>
      <c r="C977" s="9"/>
      <c r="D977" s="9"/>
      <c r="G977" s="61"/>
    </row>
    <row r="978" spans="1:7">
      <c r="A978" s="83"/>
      <c r="B978" s="28"/>
      <c r="C978" s="9"/>
      <c r="D978" s="9"/>
      <c r="G978" s="61"/>
    </row>
    <row r="979" spans="1:7">
      <c r="A979" s="83"/>
      <c r="B979" s="35" t="s">
        <v>925</v>
      </c>
      <c r="C979" s="9"/>
      <c r="D979" s="9"/>
      <c r="G979" s="61"/>
    </row>
    <row r="980" spans="1:7">
      <c r="A980" s="83"/>
      <c r="B980" s="46"/>
      <c r="C980" s="9"/>
      <c r="D980" s="9"/>
      <c r="G980" s="61"/>
    </row>
    <row r="981" spans="1:7" ht="25.5">
      <c r="A981" s="83"/>
      <c r="B981" s="33" t="s">
        <v>23</v>
      </c>
      <c r="C981" s="55"/>
      <c r="D981" s="55"/>
      <c r="E981" s="67"/>
      <c r="F981" s="188">
        <f>G54</f>
        <v>0</v>
      </c>
      <c r="G981" s="61"/>
    </row>
    <row r="982" spans="1:7" ht="25.5">
      <c r="A982" s="83"/>
      <c r="B982" s="56" t="s">
        <v>33</v>
      </c>
      <c r="C982" s="57"/>
      <c r="D982" s="57"/>
      <c r="E982" s="68"/>
      <c r="F982" s="189">
        <f>G65</f>
        <v>0</v>
      </c>
      <c r="G982" s="61"/>
    </row>
    <row r="983" spans="1:7">
      <c r="A983" s="83"/>
      <c r="B983" s="56" t="s">
        <v>46</v>
      </c>
      <c r="C983" s="57"/>
      <c r="D983" s="57"/>
      <c r="E983" s="68"/>
      <c r="F983" s="189">
        <f>G73</f>
        <v>0</v>
      </c>
      <c r="G983" s="61"/>
    </row>
    <row r="984" spans="1:7">
      <c r="A984" s="83"/>
      <c r="B984" s="56" t="s">
        <v>54</v>
      </c>
      <c r="C984" s="57"/>
      <c r="D984" s="57"/>
      <c r="E984" s="68"/>
      <c r="F984" s="189">
        <f>G108</f>
        <v>0</v>
      </c>
      <c r="G984" s="61"/>
    </row>
    <row r="985" spans="1:7">
      <c r="A985" s="83"/>
      <c r="B985" s="56" t="s">
        <v>90</v>
      </c>
      <c r="C985" s="57"/>
      <c r="D985" s="57"/>
      <c r="E985" s="68"/>
      <c r="F985" s="189">
        <f>G493</f>
        <v>0</v>
      </c>
      <c r="G985" s="61"/>
    </row>
    <row r="986" spans="1:7">
      <c r="A986" s="83"/>
      <c r="B986" s="56" t="s">
        <v>376</v>
      </c>
      <c r="C986" s="57"/>
      <c r="D986" s="57"/>
      <c r="E986" s="68"/>
      <c r="F986" s="189">
        <f>G552</f>
        <v>0</v>
      </c>
      <c r="G986" s="61"/>
    </row>
    <row r="987" spans="1:7">
      <c r="A987" s="83"/>
      <c r="B987" s="56" t="s">
        <v>462</v>
      </c>
      <c r="C987" s="57"/>
      <c r="D987" s="57"/>
      <c r="E987" s="68"/>
      <c r="F987" s="189">
        <f>G572</f>
        <v>0</v>
      </c>
      <c r="G987" s="61"/>
    </row>
    <row r="988" spans="1:7">
      <c r="A988" s="83"/>
      <c r="B988" s="56" t="s">
        <v>487</v>
      </c>
      <c r="C988" s="57"/>
      <c r="D988" s="57"/>
      <c r="E988" s="68"/>
      <c r="F988" s="189">
        <f>G667</f>
        <v>0</v>
      </c>
      <c r="G988" s="61"/>
    </row>
    <row r="989" spans="1:7">
      <c r="A989" s="83"/>
      <c r="B989" s="56" t="s">
        <v>598</v>
      </c>
      <c r="C989" s="57"/>
      <c r="D989" s="57"/>
      <c r="E989" s="68"/>
      <c r="F989" s="189">
        <f>G737</f>
        <v>0</v>
      </c>
      <c r="G989" s="61"/>
    </row>
    <row r="990" spans="1:7">
      <c r="A990" s="83"/>
      <c r="B990" s="56" t="s">
        <v>676</v>
      </c>
      <c r="C990" s="57"/>
      <c r="D990" s="57"/>
      <c r="E990" s="68"/>
      <c r="F990" s="189">
        <f>G806</f>
        <v>0</v>
      </c>
      <c r="G990" s="61"/>
    </row>
    <row r="991" spans="1:7">
      <c r="A991" s="83"/>
      <c r="B991" s="56" t="s">
        <v>759</v>
      </c>
      <c r="C991" s="57"/>
      <c r="D991" s="57"/>
      <c r="E991" s="68"/>
      <c r="F991" s="189">
        <f>G893</f>
        <v>0</v>
      </c>
      <c r="G991" s="61"/>
    </row>
    <row r="992" spans="1:7">
      <c r="A992" s="83"/>
      <c r="B992" s="56" t="s">
        <v>859</v>
      </c>
      <c r="C992" s="57"/>
      <c r="D992" s="57"/>
      <c r="E992" s="68"/>
      <c r="F992" s="189">
        <f>G933</f>
        <v>0</v>
      </c>
      <c r="G992" s="61"/>
    </row>
    <row r="993" spans="1:7">
      <c r="A993" s="83"/>
      <c r="B993" s="56" t="s">
        <v>903</v>
      </c>
      <c r="C993" s="57"/>
      <c r="D993" s="57"/>
      <c r="E993" s="68"/>
      <c r="F993" s="189">
        <f>G939</f>
        <v>0</v>
      </c>
      <c r="G993" s="61"/>
    </row>
    <row r="994" spans="1:7">
      <c r="A994" s="83"/>
      <c r="B994" s="56" t="s">
        <v>907</v>
      </c>
      <c r="C994" s="57"/>
      <c r="D994" s="57"/>
      <c r="E994" s="68"/>
      <c r="F994" s="189">
        <f>G945</f>
        <v>0</v>
      </c>
      <c r="G994" s="61"/>
    </row>
    <row r="995" spans="1:7">
      <c r="A995" s="83"/>
      <c r="B995" s="34" t="s">
        <v>910</v>
      </c>
      <c r="C995" s="57"/>
      <c r="D995" s="57"/>
      <c r="E995" s="68"/>
      <c r="F995" s="189">
        <f>G951</f>
        <v>0</v>
      </c>
      <c r="G995" s="61"/>
    </row>
    <row r="996" spans="1:7">
      <c r="A996" s="83"/>
      <c r="B996" s="29"/>
      <c r="C996" s="9"/>
      <c r="D996" s="9"/>
      <c r="G996" s="61"/>
    </row>
    <row r="997" spans="1:7" ht="13.5" thickBot="1">
      <c r="A997" s="86"/>
      <c r="B997" s="74"/>
      <c r="C997" s="49"/>
      <c r="D997" s="49"/>
      <c r="E997" s="69"/>
      <c r="F997" s="70"/>
      <c r="G997" s="75"/>
    </row>
    <row r="998" spans="1:7">
      <c r="A998" s="83"/>
      <c r="B998" s="29"/>
      <c r="C998" s="9"/>
      <c r="D998" s="9"/>
      <c r="G998" s="61"/>
    </row>
    <row r="999" spans="1:7">
      <c r="A999" s="83"/>
      <c r="B999" s="29" t="s">
        <v>926</v>
      </c>
      <c r="C999" s="9"/>
      <c r="D999" s="9"/>
      <c r="G999" s="61"/>
    </row>
    <row r="1000" spans="1:7">
      <c r="A1000" s="83"/>
      <c r="B1000" s="29"/>
      <c r="C1000" s="9"/>
      <c r="D1000" s="9"/>
      <c r="G1000" s="61"/>
    </row>
    <row r="1001" spans="1:7">
      <c r="A1001" s="83"/>
      <c r="B1001" s="29" t="s">
        <v>927</v>
      </c>
      <c r="C1001" s="9"/>
      <c r="D1001" s="9"/>
      <c r="G1001" s="61"/>
    </row>
    <row r="1002" spans="1:7">
      <c r="A1002" s="83"/>
      <c r="B1002" s="29"/>
      <c r="C1002" s="9"/>
      <c r="D1002" s="9"/>
      <c r="G1002" s="61"/>
    </row>
    <row r="1003" spans="1:7">
      <c r="A1003" s="83"/>
      <c r="B1003" s="29"/>
      <c r="C1003" s="9"/>
      <c r="D1003" s="9"/>
      <c r="G1003" s="61"/>
    </row>
    <row r="1004" spans="1:7">
      <c r="A1004" s="83"/>
      <c r="B1004" s="29"/>
      <c r="C1004" s="9"/>
      <c r="D1004" s="9"/>
      <c r="G1004" s="61"/>
    </row>
    <row r="1005" spans="1:7">
      <c r="A1005" s="83"/>
      <c r="B1005" s="29"/>
      <c r="C1005" s="9"/>
      <c r="D1005" s="9"/>
      <c r="G1005" s="61"/>
    </row>
    <row r="1006" spans="1:7">
      <c r="A1006" s="83"/>
      <c r="B1006" s="29"/>
      <c r="C1006" s="9"/>
      <c r="D1006" s="9"/>
      <c r="G1006" s="61"/>
    </row>
    <row r="1007" spans="1:7">
      <c r="A1007" s="83"/>
      <c r="B1007" s="29"/>
      <c r="C1007" s="9"/>
      <c r="D1007" s="9"/>
      <c r="G1007" s="61"/>
    </row>
    <row r="1008" spans="1:7">
      <c r="A1008" s="83"/>
      <c r="B1008" s="29"/>
      <c r="C1008" s="9"/>
      <c r="D1008" s="9"/>
      <c r="G1008" s="61"/>
    </row>
    <row r="1009" spans="1:7">
      <c r="A1009" s="83"/>
      <c r="B1009" s="29"/>
      <c r="C1009" s="9"/>
      <c r="D1009" s="9"/>
      <c r="G1009" s="61"/>
    </row>
    <row r="1010" spans="1:7">
      <c r="A1010" s="83"/>
      <c r="B1010" s="29"/>
      <c r="C1010" s="9"/>
      <c r="D1010" s="9"/>
      <c r="G1010" s="61"/>
    </row>
    <row r="1011" spans="1:7">
      <c r="A1011" s="83"/>
      <c r="B1011" s="29"/>
      <c r="C1011" s="9"/>
      <c r="D1011" s="9"/>
      <c r="G1011" s="61"/>
    </row>
    <row r="1012" spans="1:7">
      <c r="A1012" s="83"/>
      <c r="B1012" s="29"/>
      <c r="C1012" s="9"/>
      <c r="D1012" s="9"/>
      <c r="G1012" s="61"/>
    </row>
    <row r="1013" spans="1:7">
      <c r="A1013" s="83"/>
      <c r="B1013" s="29"/>
      <c r="C1013" s="9"/>
      <c r="D1013" s="9"/>
      <c r="G1013" s="61"/>
    </row>
    <row r="1014" spans="1:7">
      <c r="A1014" s="83"/>
      <c r="B1014" s="29"/>
      <c r="C1014" s="9"/>
      <c r="D1014" s="9"/>
      <c r="G1014" s="61"/>
    </row>
    <row r="1015" spans="1:7">
      <c r="A1015" s="83"/>
      <c r="B1015" s="29"/>
      <c r="C1015" s="9"/>
      <c r="D1015" s="9"/>
      <c r="G1015" s="61"/>
    </row>
    <row r="1016" spans="1:7" ht="12">
      <c r="A1016" s="165" t="s">
        <v>930</v>
      </c>
      <c r="B1016" s="166"/>
      <c r="C1016" s="166"/>
      <c r="D1016" s="166"/>
      <c r="E1016" s="166"/>
      <c r="F1016" s="166"/>
      <c r="G1016" s="167"/>
    </row>
    <row r="1017" spans="1:7">
      <c r="A1017" s="84"/>
      <c r="B1017" s="53"/>
      <c r="C1017" s="54"/>
      <c r="D1017" s="54"/>
      <c r="E1017" s="71"/>
      <c r="F1017" s="72"/>
      <c r="G1017" s="63"/>
    </row>
  </sheetData>
  <mergeCells count="16">
    <mergeCell ref="B968:F968"/>
    <mergeCell ref="A1016:G1016"/>
    <mergeCell ref="A4:F4"/>
    <mergeCell ref="A7:F7"/>
    <mergeCell ref="B1:G1"/>
    <mergeCell ref="B2:G2"/>
    <mergeCell ref="B3:G3"/>
    <mergeCell ref="A6:F6"/>
    <mergeCell ref="A5:F5"/>
    <mergeCell ref="B961:F961"/>
    <mergeCell ref="B962:F962"/>
    <mergeCell ref="B963:F963"/>
    <mergeCell ref="B966:F966"/>
    <mergeCell ref="B967:F967"/>
    <mergeCell ref="B957:F957"/>
    <mergeCell ref="B958:F958"/>
  </mergeCells>
  <phoneticPr fontId="0" type="noConversion"/>
  <pageMargins left="0.31496062992125984" right="0.19685039370078741" top="0.39370078740157483" bottom="0.78740157480314965" header="0.51181102362204722" footer="0.51181102362204722"/>
  <pageSetup paperSize="9" orientation="portrait" cellComments="asDisplayed" r:id="rId1"/>
  <headerFooter alignWithMargins="0">
    <oddHeader xml:space="preserve">&amp;R
P. &amp;P
</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C072A512546544897446AF96D363AB8" ma:contentTypeVersion="10" ma:contentTypeDescription="Crée un document." ma:contentTypeScope="" ma:versionID="4bf546291f808852132f7678817f0064">
  <xsd:schema xmlns:xsd="http://www.w3.org/2001/XMLSchema" xmlns:xs="http://www.w3.org/2001/XMLSchema" xmlns:p="http://schemas.microsoft.com/office/2006/metadata/properties" xmlns:ns2="07b86152-5454-4c29-b148-b8a79c7b536b" xmlns:ns3="c90c7e47-59ac-420d-bd09-799309bacd0a" targetNamespace="http://schemas.microsoft.com/office/2006/metadata/properties" ma:root="true" ma:fieldsID="fbad88668ab9c96780ee10cb4605777b" ns2:_="" ns3:_="">
    <xsd:import namespace="07b86152-5454-4c29-b148-b8a79c7b536b"/>
    <xsd:import namespace="c90c7e47-59ac-420d-bd09-799309bacd0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b86152-5454-4c29-b148-b8a79c7b536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48af4f9d-9adc-4f5a-b84e-6fc42702382e"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0c7e47-59ac-420d-bd09-799309bacd0a"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d78371b0-47ab-499c-992b-c68f9e4b29de}" ma:internalName="TaxCatchAll" ma:showField="CatchAllData" ma:web="c90c7e47-59ac-420d-bd09-799309bacd0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7b86152-5454-4c29-b148-b8a79c7b536b">
      <Terms xmlns="http://schemas.microsoft.com/office/infopath/2007/PartnerControls"/>
    </lcf76f155ced4ddcb4097134ff3c332f>
    <TaxCatchAll xmlns="c90c7e47-59ac-420d-bd09-799309bacd0a" xsi:nil="true"/>
  </documentManagement>
</p:properties>
</file>

<file path=customXml/itemProps1.xml><?xml version="1.0" encoding="utf-8"?>
<ds:datastoreItem xmlns:ds="http://schemas.openxmlformats.org/officeDocument/2006/customXml" ds:itemID="{7E00EDB8-F1D1-4581-B8EC-3276B026FE87}">
  <ds:schemaRefs>
    <ds:schemaRef ds:uri="http://schemas.microsoft.com/sharepoint/v3/contenttype/forms"/>
  </ds:schemaRefs>
</ds:datastoreItem>
</file>

<file path=customXml/itemProps2.xml><?xml version="1.0" encoding="utf-8"?>
<ds:datastoreItem xmlns:ds="http://schemas.openxmlformats.org/officeDocument/2006/customXml" ds:itemID="{24A2A2BD-213E-44B6-80E3-A85962166F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7b86152-5454-4c29-b148-b8a79c7b536b"/>
    <ds:schemaRef ds:uri="c90c7e47-59ac-420d-bd09-799309bacd0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65990A5-7A21-4F99-9CA4-0624954EEFFF}">
  <ds:schemaRefs>
    <ds:schemaRef ds:uri="http://purl.org/dc/terms/"/>
    <ds:schemaRef ds:uri="http://schemas.microsoft.com/office/2006/documentManagement/types"/>
    <ds:schemaRef ds:uri="c90c7e47-59ac-420d-bd09-799309bacd0a"/>
    <ds:schemaRef ds:uri="http://purl.org/dc/dcmityp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07b86152-5454-4c29-b148-b8a79c7b536b"/>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Lot N°12 Page de garde</vt:lpstr>
      <vt:lpstr>DPGF LOT 12 EG</vt:lpstr>
      <vt:lpstr>'DPGF LOT 12 EG'!Impression_des_titres</vt:lpstr>
    </vt:vector>
  </TitlesOfParts>
  <Manager/>
  <Company>SETES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Véronique</dc:creator>
  <cp:keywords/>
  <dc:description/>
  <cp:lastModifiedBy>Deshoulieres Elodie</cp:lastModifiedBy>
  <cp:revision/>
  <cp:lastPrinted>2025-10-06T08:09:47Z</cp:lastPrinted>
  <dcterms:created xsi:type="dcterms:W3CDTF">2001-01-17T08:57:57Z</dcterms:created>
  <dcterms:modified xsi:type="dcterms:W3CDTF">2025-10-06T08:43:11Z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CatchAll">
    <vt:lpwstr/>
  </property>
  <property fmtid="{D5CDD505-2E9C-101B-9397-08002B2CF9AE}" pid="3" name="lcf76f155ced4ddcb4097134ff3c332f">
    <vt:lpwstr/>
  </property>
  <property fmtid="{D5CDD505-2E9C-101B-9397-08002B2CF9AE}" pid="4" name="MediaServiceImageTags">
    <vt:lpwstr/>
  </property>
  <property fmtid="{D5CDD505-2E9C-101B-9397-08002B2CF9AE}" pid="5" name="ContentTypeId">
    <vt:lpwstr>0x010100AC072A512546544897446AF96D363AB8</vt:lpwstr>
  </property>
</Properties>
</file>